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96" windowHeight="1116" autoFilterDateGrouping="0"/>
  </bookViews>
  <sheets>
    <sheet name="Sheet" sheetId="1" r:id="rId1"/>
  </sheets>
  <definedNames>
    <definedName name="_xlnm._FilterDatabase" localSheetId="0" hidden="1">Sheet!$A$30:$F$55</definedName>
  </definedNames>
  <calcPr calcId="145621"/>
</workbook>
</file>

<file path=xl/calcChain.xml><?xml version="1.0" encoding="utf-8"?>
<calcChain xmlns="http://schemas.openxmlformats.org/spreadsheetml/2006/main">
  <c r="F55" i="1" l="1"/>
  <c r="F31" i="1"/>
  <c r="E43" i="1"/>
  <c r="E47" i="1"/>
  <c r="C49" i="1"/>
  <c r="D48" i="1"/>
  <c r="E32" i="1"/>
  <c r="F25" i="1" l="1"/>
  <c r="C27" i="1"/>
  <c r="F10" i="1"/>
  <c r="F8" i="1"/>
</calcChain>
</file>

<file path=xl/sharedStrings.xml><?xml version="1.0" encoding="utf-8"?>
<sst xmlns="http://schemas.openxmlformats.org/spreadsheetml/2006/main" count="107" uniqueCount="97">
  <si>
    <t>Консолидированный бюджет РТ (план)</t>
  </si>
  <si>
    <t>Консолидированный бюджет РТ (факт)</t>
  </si>
  <si>
    <t>Бюджет РТ (план)</t>
  </si>
  <si>
    <t>Бюджет РТ (факт)</t>
  </si>
  <si>
    <t>Код дохода по КД</t>
  </si>
  <si>
    <t>Доходы бюджета - Всего</t>
  </si>
  <si>
    <t>10000000000000000</t>
  </si>
  <si>
    <t>НАЛОГОВЫЕ И НЕНАЛОГОВЫЕ ДОХОДЫ</t>
  </si>
  <si>
    <t>10100000000000000</t>
  </si>
  <si>
    <t>НАЛОГИ НА ПРИБЫЛЬ, ДОХОДЫ</t>
  </si>
  <si>
    <t>10300000000000000</t>
  </si>
  <si>
    <t>НАЛОГИ НА ТОВАРЫ (РАБОТЫ, УСЛУГИ), РЕАЛИЗУЕМЫЕ НА ТЕРРИТОРИИ РОССИЙСКОЙ ФЕДЕРАЦИИ</t>
  </si>
  <si>
    <t>10500000000000000</t>
  </si>
  <si>
    <t>НАЛОГИ НА СОВОКУПНЫЙ ДОХОД</t>
  </si>
  <si>
    <t>10600000000000000</t>
  </si>
  <si>
    <t>НАЛОГИ НА ИМУЩЕСТВО</t>
  </si>
  <si>
    <t>10700000000000000</t>
  </si>
  <si>
    <t>НАЛОГИ, СБОРЫ И РЕГУЛЯРНЫЕ ПЛАТЕЖИ ЗА ПОЛЬЗОВАНИЕ ПРИРОДНЫМИ РЕСУРСАМИ</t>
  </si>
  <si>
    <t>10800000000000000</t>
  </si>
  <si>
    <t>ГОСУДАРСТВЕННАЯ ПОШЛИНА</t>
  </si>
  <si>
    <t>10900000000000000</t>
  </si>
  <si>
    <t>ЗАДОЛЖЕННОСТЬ И ПЕРЕРАСЧЕТЫ ПО ОТМЕНЕННЫМ НАЛОГАМ, СБОРАМ И ИНЫМ ОБЯЗАТЕЛЬНЫМ ПЛАТЕЖАМ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</si>
  <si>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</si>
  <si>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</si>
  <si>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11200000000000000</t>
  </si>
  <si>
    <t>ПЛАТЕЖИ ПРИ ПОЛЬЗОВАНИИ ПРИРОДНЫМИ РЕСУРСАМИ</t>
  </si>
  <si>
    <t>11300000000000000</t>
  </si>
  <si>
    <t>ДОХОДЫ ОТ ОКАЗАНИЯ ПЛАТНЫХ УСЛУГ И КОМПЕНСАЦИИ ЗАТРАТ ГОСУДАРСТВА</t>
  </si>
  <si>
    <t>11400000000000000</t>
  </si>
  <si>
    <t>ДОХОДЫ ОТ ПРОДАЖИ МАТЕРИАЛЬНЫХ И НЕМАТЕРИАЛЬНЫХ АКТИВОВ</t>
  </si>
  <si>
    <t>11500000000000000</t>
  </si>
  <si>
    <t>АДМИНИСТРАТИВНЫЕ ПЛАТЕЖИ И СБОРЫ</t>
  </si>
  <si>
    <t>11600000000000000</t>
  </si>
  <si>
    <t>ШТРАФЫ, САНКЦИИ, ВОЗМЕЩЕНИЕ УЩЕРБА</t>
  </si>
  <si>
    <t>11700000000000000</t>
  </si>
  <si>
    <t>ПРОЧИЕ НЕНАЛОГОВЫЕ ДОХОДЫ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</si>
  <si>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</si>
  <si>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</si>
  <si>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</si>
  <si>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</si>
  <si>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20300000000000000</t>
  </si>
  <si>
    <t>БЕЗВОЗМЕЗДНЫЕ ПОСТУПЛЕНИЯ ОТ ГОСУДАРСТВЕННЫХ (МУНИЦИПАЛЬНЫХ) ОРГАНИЗАЦИЙ</t>
  </si>
  <si>
    <t>20400000000000000</t>
  </si>
  <si>
    <t>БЕЗВОЗМЕЗДНЫЕ ПОСТУПЛЕНИЯ ОТ НЕГОСУДАРСТВЕННЫХ ОРГАНИЗАЦИЙ</t>
  </si>
  <si>
    <t>20700000000000000</t>
  </si>
  <si>
    <t>ПРОЧИЕ БЕЗВОЗМЕЗДНЫЕ ПОСТУПЛЕНИЯ</t>
  </si>
  <si>
    <t>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</si>
  <si>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</si>
  <si>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</si>
  <si>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</si>
  <si>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85000000000000000</t>
  </si>
  <si>
    <t>01000000000000000</t>
  </si>
  <si>
    <t>ОБЩЕГОСУДАРСТВЕННЫЕ ВОПРОСЫ</t>
  </si>
  <si>
    <t>01000000000000251</t>
  </si>
  <si>
    <t>Перечисления другим бюджетам бюджетной системы Российской Федерации</t>
  </si>
  <si>
    <t>02000000000000000</t>
  </si>
  <si>
    <t>НАЦИОНАЛЬНАЯ ОБОРОНА</t>
  </si>
  <si>
    <t>02000000000000251</t>
  </si>
  <si>
    <t>03000000000000000</t>
  </si>
  <si>
    <t>НАЦИОНАЛЬНАЯ БЕЗОПАСНОСТЬ И ПРАВООХРАНИТЕЛЬНАЯ ДЕЯТЕЛЬНОСТЬ</t>
  </si>
  <si>
    <t>04000000000000000</t>
  </si>
  <si>
    <t>НАЦИОНАЛЬНАЯ ЭКОНОМИКА</t>
  </si>
  <si>
    <t>04000000000000251</t>
  </si>
  <si>
    <t>05000000000000000</t>
  </si>
  <si>
    <t>ЖИЛИЩНО-КОММУНАЛЬНОЕ ХОЗЯЙСТВО</t>
  </si>
  <si>
    <t>05000000000000251</t>
  </si>
  <si>
    <t>06000000000000000</t>
  </si>
  <si>
    <t>ОХРАНА ОКРУЖАЮЩЕЙ СРЕДЫ</t>
  </si>
  <si>
    <t>07000000000000000</t>
  </si>
  <si>
    <t>ОБРАЗОВАНИЕ</t>
  </si>
  <si>
    <t>07000000000000251</t>
  </si>
  <si>
    <t>08000000000000000</t>
  </si>
  <si>
    <t>КУЛЬТУРА, КИНЕМАТОГРАФИЯ</t>
  </si>
  <si>
    <t>08000000000000251</t>
  </si>
  <si>
    <t>09000000000000000</t>
  </si>
  <si>
    <t>ЗДРАВООХРАНЕНИЕ</t>
  </si>
  <si>
    <t>09000000000000251</t>
  </si>
  <si>
    <t>СОЦИАЛЬНАЯ ПОЛИТИКА</t>
  </si>
  <si>
    <t>10000000000000251</t>
  </si>
  <si>
    <t>11000000000000000</t>
  </si>
  <si>
    <t>ФИЗИЧЕСКАЯ КУЛЬТУРА И СПОРТ</t>
  </si>
  <si>
    <t>11000000000000251</t>
  </si>
  <si>
    <t>12000000000000000</t>
  </si>
  <si>
    <t>СРЕДСТВА МАССОВОЙ ИНФОРМАЦИИ</t>
  </si>
  <si>
    <t>13000000000000000</t>
  </si>
  <si>
    <t>ОБСЛУЖИВАНИЕ ГОСУДАРСТВЕННОГО (МУНИЦИПАЛЬНОГО) ДОЛГА</t>
  </si>
  <si>
    <t>14000000000000000</t>
  </si>
  <si>
    <t>МЕЖБЮДЖЕТНЫЕ ТРАНСФЕРТЫ ОБЩЕГО ХАРАКТЕРА БЮДЖЕТАМ БЮДЖЕТНОЙ СИСТЕМЫ РОССИЙСКОЙ ФЕДЕРАЦИИ</t>
  </si>
  <si>
    <t>14000000000000251</t>
  </si>
  <si>
    <t>96000000000000000</t>
  </si>
  <si>
    <t>Результат исполнения бюджета (дефицит '--', профицит '+')</t>
  </si>
  <si>
    <t>ОТЧЕТ ОБ ИСПОЛНЕНИИ КОНСОЛИДИРОВАННОГО БЮДЖЕТА РЕСПУБЛИКИ ТАТАРСТАН и БЮДЖЕТА РЕСПУБЛИКИ ТАТАРСТАН</t>
  </si>
  <si>
    <t xml:space="preserve">Единица измерения: тыс. руб </t>
  </si>
  <si>
    <t xml:space="preserve"> Наименование показателя</t>
  </si>
  <si>
    <t>на 1 августа 2021 года</t>
  </si>
  <si>
    <t>Расходы бюджета - Всего</t>
  </si>
  <si>
    <t>79000000000000000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</si>
</sst>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p_._-;\-* #,##0.00\ _p_._-;_-* &quot;-&quot;??\ _p_._-;_-@_-"/>
    <numFmt numFmtId="164" formatCode="_(* #,##0.00_);_(* \(#,##0.00\);_(* &quot;-&quot;??_);_(@_)"/>
    <numFmt numFmtId="165" formatCode="_-* #,##0.0\ _p_._-;\-* #,##0.0\ _p_._-;_-* &quot;-&quot;??\ _p_._-;_-@_-"/>
    <numFmt numFmtId="166" formatCode="_(* #,##0.0_);_(* \(#,##0.0\);_(* &quot;-&quot;??_);_(@_)"/>
    <numFmt numFmtId="167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sz val="10"/>
      <name val="Arial Cyr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9" fillId="2" borderId="1">
      <alignment horizontal="left"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49" fontId="8" fillId="0" borderId="3" xfId="0" applyNumberFormat="1" applyFont="1" applyFill="1" applyBorder="1" applyAlignment="1" applyProtection="1">
      <alignment horizontal="left" vertical="center" wrapText="1" readingOrder="1"/>
    </xf>
    <xf numFmtId="49" fontId="8" fillId="0" borderId="3" xfId="0" applyNumberFormat="1" applyFont="1" applyFill="1" applyBorder="1" applyAlignment="1" applyProtection="1">
      <alignment horizontal="left" vertical="center" readingOrder="1"/>
    </xf>
    <xf numFmtId="49" fontId="3" fillId="0" borderId="0" xfId="2" applyNumberFormat="1" applyFont="1" applyFill="1" applyAlignment="1">
      <alignment wrapText="1"/>
    </xf>
    <xf numFmtId="2" fontId="3" fillId="0" borderId="0" xfId="2" applyNumberFormat="1" applyFont="1" applyFill="1" applyAlignment="1">
      <alignment horizontal="center"/>
    </xf>
    <xf numFmtId="49" fontId="3" fillId="0" borderId="0" xfId="4" applyNumberFormat="1" applyFont="1" applyFill="1" applyBorder="1" applyAlignment="1" applyProtection="1">
      <alignment vertical="top" wrapText="1"/>
    </xf>
    <xf numFmtId="2" fontId="3" fillId="0" borderId="0" xfId="4" applyNumberFormat="1" applyFont="1" applyFill="1" applyBorder="1" applyAlignment="1" applyProtection="1">
      <alignment horizontal="center" vertical="top"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165" fontId="3" fillId="0" borderId="0" xfId="6" applyNumberFormat="1" applyFont="1" applyFill="1" applyAlignment="1"/>
    <xf numFmtId="165" fontId="3" fillId="0" borderId="0" xfId="6" applyNumberFormat="1" applyFont="1" applyFill="1" applyBorder="1" applyAlignment="1" applyProtection="1">
      <alignment vertical="top" wrapText="1"/>
    </xf>
    <xf numFmtId="165" fontId="5" fillId="0" borderId="0" xfId="6" applyNumberFormat="1" applyFont="1" applyFill="1" applyAlignment="1"/>
    <xf numFmtId="167" fontId="8" fillId="0" borderId="3" xfId="1" applyNumberFormat="1" applyFont="1" applyFill="1" applyBorder="1" applyAlignment="1" applyProtection="1">
      <alignment horizontal="right" vertical="center" readingOrder="1"/>
    </xf>
    <xf numFmtId="167" fontId="7" fillId="0" borderId="3" xfId="1" applyNumberFormat="1" applyFont="1" applyFill="1" applyBorder="1" applyAlignment="1" applyProtection="1">
      <alignment horizontal="right" vertical="center" readingOrder="1"/>
    </xf>
    <xf numFmtId="166" fontId="7" fillId="0" borderId="3" xfId="1" applyNumberFormat="1" applyFont="1" applyFill="1" applyBorder="1" applyAlignment="1" applyProtection="1">
      <alignment horizontal="right" vertical="center" readingOrder="1"/>
    </xf>
    <xf numFmtId="166" fontId="8" fillId="0" borderId="3" xfId="1" applyNumberFormat="1" applyFont="1" applyFill="1" applyBorder="1" applyAlignment="1" applyProtection="1">
      <alignment horizontal="right" vertical="center" readingOrder="1"/>
    </xf>
    <xf numFmtId="49" fontId="3" fillId="0" borderId="3" xfId="3" applyNumberFormat="1" applyFont="1" applyFill="1" applyBorder="1" applyAlignment="1">
      <alignment horizontal="left" vertical="center" wrapText="1"/>
    </xf>
    <xf numFmtId="2" fontId="3" fillId="0" borderId="3" xfId="2" applyNumberFormat="1" applyFont="1" applyFill="1" applyBorder="1" applyAlignment="1">
      <alignment horizontal="center" vertical="center"/>
    </xf>
    <xf numFmtId="0" fontId="3" fillId="0" borderId="3" xfId="5" applyNumberFormat="1" applyFont="1" applyFill="1" applyBorder="1" applyAlignment="1" applyProtection="1">
      <alignment horizontal="left" vertical="center" wrapText="1"/>
    </xf>
    <xf numFmtId="49" fontId="3" fillId="0" borderId="3" xfId="5" applyNumberFormat="1" applyFont="1" applyFill="1" applyBorder="1" applyAlignment="1" applyProtection="1">
      <alignment horizontal="center" vertical="center"/>
    </xf>
    <xf numFmtId="0" fontId="3" fillId="0" borderId="3" xfId="5" applyNumberFormat="1" applyFont="1" applyFill="1" applyBorder="1" applyAlignment="1" applyProtection="1">
      <alignment horizontal="center" vertical="center"/>
    </xf>
    <xf numFmtId="0" fontId="3" fillId="0" borderId="0" xfId="2" applyFont="1" applyFill="1" applyAlignment="1">
      <alignment horizontal="center" wrapText="1"/>
    </xf>
    <xf numFmtId="165" fontId="3" fillId="0" borderId="0" xfId="6" applyNumberFormat="1" applyFont="1" applyFill="1" applyAlignment="1">
      <alignment horizontal="center"/>
    </xf>
    <xf numFmtId="0" fontId="3" fillId="0" borderId="2" xfId="2" applyFont="1" applyFill="1" applyBorder="1" applyAlignment="1">
      <alignment horizontal="left" wrapText="1"/>
    </xf>
    <xf numFmtId="165" fontId="3" fillId="0" borderId="3" xfId="6" applyNumberFormat="1" applyFont="1" applyFill="1" applyBorder="1" applyAlignment="1">
      <alignment horizontal="center" vertical="center" wrapText="1"/>
    </xf>
    <xf numFmtId="49" fontId="3" fillId="0" borderId="3" xfId="3" applyNumberFormat="1" applyFont="1" applyFill="1" applyBorder="1" applyAlignment="1">
      <alignment horizontal="center" vertical="center" wrapText="1"/>
    </xf>
    <xf numFmtId="2" fontId="3" fillId="0" borderId="3" xfId="3" applyNumberFormat="1" applyFont="1" applyFill="1" applyBorder="1" applyAlignment="1">
      <alignment horizontal="center" vertical="center" wrapText="1"/>
    </xf>
  </cellXfs>
  <cellStyles count="8">
    <cellStyle name="rowHeaderLeft" xfId="5"/>
    <cellStyle name="Обычный" xfId="0" builtinId="0"/>
    <cellStyle name="Обычный 2" xfId="3"/>
    <cellStyle name="Обычный 3" xfId="4"/>
    <cellStyle name="Обычный 6" xfId="2"/>
    <cellStyle name="Финансовый" xfId="1" builtinId="3"/>
    <cellStyle name="Финансовый 2" xfId="7"/>
    <cellStyle name="Финансовый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AF5F5"/>
      <rgbColor rgb="00F0F0F0"/>
      <rgbColor rgb="0080808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55"/>
  <sheetViews>
    <sheetView showGridLines="0" tabSelected="1" zoomScale="40" zoomScaleNormal="40" workbookViewId="0">
      <selection activeCell="B3" sqref="B3"/>
    </sheetView>
  </sheetViews>
  <sheetFormatPr defaultRowHeight="25.2" x14ac:dyDescent="0.45"/>
  <cols>
    <col min="1" max="1" width="68.33203125" style="8" customWidth="1"/>
    <col min="2" max="2" width="35.33203125" style="7" customWidth="1"/>
    <col min="3" max="3" width="39" style="7" customWidth="1"/>
    <col min="4" max="4" width="41.6640625" style="7" customWidth="1"/>
    <col min="5" max="6" width="30.44140625" style="7" customWidth="1"/>
    <col min="7" max="16384" width="8.88671875" style="7"/>
  </cols>
  <sheetData>
    <row r="1" spans="1:6" x14ac:dyDescent="0.45">
      <c r="A1" s="21" t="s">
        <v>91</v>
      </c>
      <c r="B1" s="21"/>
      <c r="C1" s="21"/>
      <c r="D1" s="21"/>
      <c r="E1" s="21"/>
      <c r="F1" s="21"/>
    </row>
    <row r="2" spans="1:6" x14ac:dyDescent="0.45">
      <c r="A2" s="3"/>
      <c r="B2" s="4"/>
      <c r="C2" s="22" t="s">
        <v>94</v>
      </c>
      <c r="D2" s="22"/>
      <c r="E2" s="9"/>
      <c r="F2" s="9"/>
    </row>
    <row r="3" spans="1:6" x14ac:dyDescent="0.45">
      <c r="A3" s="5"/>
      <c r="B3" s="6"/>
      <c r="C3" s="10"/>
      <c r="D3" s="10"/>
      <c r="E3" s="10"/>
      <c r="F3" s="10"/>
    </row>
    <row r="4" spans="1:6" x14ac:dyDescent="0.45">
      <c r="A4" s="23" t="s">
        <v>92</v>
      </c>
      <c r="B4" s="23"/>
      <c r="C4" s="11"/>
      <c r="D4" s="11"/>
      <c r="E4" s="11"/>
      <c r="F4" s="11"/>
    </row>
    <row r="5" spans="1:6" ht="25.2" customHeight="1" x14ac:dyDescent="0.45">
      <c r="A5" s="25" t="s">
        <v>93</v>
      </c>
      <c r="B5" s="26" t="s">
        <v>4</v>
      </c>
      <c r="C5" s="24" t="s">
        <v>0</v>
      </c>
      <c r="D5" s="24" t="s">
        <v>1</v>
      </c>
      <c r="E5" s="24" t="s">
        <v>2</v>
      </c>
      <c r="F5" s="24" t="s">
        <v>3</v>
      </c>
    </row>
    <row r="6" spans="1:6" ht="50.4" customHeight="1" x14ac:dyDescent="0.45">
      <c r="A6" s="25"/>
      <c r="B6" s="26"/>
      <c r="C6" s="24"/>
      <c r="D6" s="24"/>
      <c r="E6" s="24"/>
      <c r="F6" s="24"/>
    </row>
    <row r="7" spans="1:6" ht="55.2" customHeight="1" x14ac:dyDescent="0.45">
      <c r="A7" s="16" t="s">
        <v>5</v>
      </c>
      <c r="B7" s="17" t="s">
        <v>50</v>
      </c>
      <c r="C7" s="14">
        <v>319661982.91060001</v>
      </c>
      <c r="D7" s="14">
        <v>206989194.76460001</v>
      </c>
      <c r="E7" s="14">
        <v>274636726.5</v>
      </c>
      <c r="F7" s="14">
        <v>178232238.25749999</v>
      </c>
    </row>
    <row r="8" spans="1:6" ht="50.4" x14ac:dyDescent="0.45">
      <c r="A8" s="1" t="s">
        <v>7</v>
      </c>
      <c r="B8" s="2" t="s">
        <v>6</v>
      </c>
      <c r="C8" s="15">
        <v>272536495.866</v>
      </c>
      <c r="D8" s="15">
        <v>181605737.38049999</v>
      </c>
      <c r="E8" s="15">
        <v>227543189.09999999</v>
      </c>
      <c r="F8" s="15">
        <f>152576434.7293+0.1</f>
        <v>152576434.82929999</v>
      </c>
    </row>
    <row r="9" spans="1:6" x14ac:dyDescent="0.45">
      <c r="A9" s="1" t="s">
        <v>9</v>
      </c>
      <c r="B9" s="2" t="s">
        <v>8</v>
      </c>
      <c r="C9" s="15">
        <v>158544500</v>
      </c>
      <c r="D9" s="15">
        <v>116372043.3696</v>
      </c>
      <c r="E9" s="15">
        <v>134171730.8</v>
      </c>
      <c r="F9" s="15">
        <v>101760651.17640001</v>
      </c>
    </row>
    <row r="10" spans="1:6" ht="100.8" x14ac:dyDescent="0.45">
      <c r="A10" s="1" t="s">
        <v>11</v>
      </c>
      <c r="B10" s="2" t="s">
        <v>10</v>
      </c>
      <c r="C10" s="15">
        <v>41199700</v>
      </c>
      <c r="D10" s="15">
        <v>20296958.6171</v>
      </c>
      <c r="E10" s="15">
        <v>40013100</v>
      </c>
      <c r="F10" s="15">
        <f>19624133.9463+0.1</f>
        <v>19624134.046300001</v>
      </c>
    </row>
    <row r="11" spans="1:6" x14ac:dyDescent="0.45">
      <c r="A11" s="1" t="s">
        <v>13</v>
      </c>
      <c r="B11" s="2" t="s">
        <v>12</v>
      </c>
      <c r="C11" s="15">
        <v>12580372.6</v>
      </c>
      <c r="D11" s="15">
        <v>12176057.743799999</v>
      </c>
      <c r="E11" s="15">
        <v>8435279.3000000007</v>
      </c>
      <c r="F11" s="15">
        <v>7776904.1043999996</v>
      </c>
    </row>
    <row r="12" spans="1:6" x14ac:dyDescent="0.45">
      <c r="A12" s="1" t="s">
        <v>15</v>
      </c>
      <c r="B12" s="2" t="s">
        <v>14</v>
      </c>
      <c r="C12" s="15">
        <v>41369239.700000003</v>
      </c>
      <c r="D12" s="15">
        <v>24095692.946400002</v>
      </c>
      <c r="E12" s="15">
        <v>31516742</v>
      </c>
      <c r="F12" s="15">
        <v>19088383.8015</v>
      </c>
    </row>
    <row r="13" spans="1:6" ht="75.599999999999994" x14ac:dyDescent="0.45">
      <c r="A13" s="1" t="s">
        <v>17</v>
      </c>
      <c r="B13" s="2" t="s">
        <v>16</v>
      </c>
      <c r="C13" s="15">
        <v>69705</v>
      </c>
      <c r="D13" s="15">
        <v>28260.853899999998</v>
      </c>
      <c r="E13" s="15">
        <v>9100</v>
      </c>
      <c r="F13" s="15">
        <v>4344.4012000000002</v>
      </c>
    </row>
    <row r="14" spans="1:6" x14ac:dyDescent="0.45">
      <c r="A14" s="1" t="s">
        <v>19</v>
      </c>
      <c r="B14" s="2" t="s">
        <v>18</v>
      </c>
      <c r="C14" s="15">
        <v>1296809</v>
      </c>
      <c r="D14" s="15">
        <v>744813.06839999999</v>
      </c>
      <c r="E14" s="15">
        <v>739237</v>
      </c>
      <c r="F14" s="15">
        <v>460453.9069</v>
      </c>
    </row>
    <row r="15" spans="1:6" ht="100.8" x14ac:dyDescent="0.45">
      <c r="A15" s="1" t="s">
        <v>21</v>
      </c>
      <c r="B15" s="2" t="s">
        <v>20</v>
      </c>
      <c r="C15" s="15">
        <v>0</v>
      </c>
      <c r="D15" s="15">
        <v>2.5398000000000001</v>
      </c>
      <c r="E15" s="15">
        <v>0</v>
      </c>
      <c r="F15" s="15">
        <v>3.5626000000000002</v>
      </c>
    </row>
    <row r="16" spans="1:6" ht="108" customHeight="1" x14ac:dyDescent="0.45">
      <c r="A16" s="1" t="s">
        <v>23</v>
      </c>
      <c r="B16" s="2" t="s">
        <v>22</v>
      </c>
      <c r="C16" s="15">
        <v>3551516.09</v>
      </c>
      <c r="D16" s="15">
        <v>2950590.7826</v>
      </c>
      <c r="E16" s="15">
        <v>307537.3</v>
      </c>
      <c r="F16" s="15">
        <v>623216.99490000005</v>
      </c>
    </row>
    <row r="17" spans="1:6" ht="50.4" x14ac:dyDescent="0.45">
      <c r="A17" s="1" t="s">
        <v>25</v>
      </c>
      <c r="B17" s="2" t="s">
        <v>24</v>
      </c>
      <c r="C17" s="15">
        <v>333480</v>
      </c>
      <c r="D17" s="15">
        <v>281402.85399999999</v>
      </c>
      <c r="E17" s="15">
        <v>180641</v>
      </c>
      <c r="F17" s="15">
        <v>164809.31090000001</v>
      </c>
    </row>
    <row r="18" spans="1:6" ht="75.599999999999994" x14ac:dyDescent="0.45">
      <c r="A18" s="1" t="s">
        <v>27</v>
      </c>
      <c r="B18" s="2" t="s">
        <v>26</v>
      </c>
      <c r="C18" s="15">
        <v>1637065.5915000001</v>
      </c>
      <c r="D18" s="15">
        <v>933703.38309999998</v>
      </c>
      <c r="E18" s="15">
        <v>1459660.7</v>
      </c>
      <c r="F18" s="15">
        <v>681919.23459999997</v>
      </c>
    </row>
    <row r="19" spans="1:6" ht="75.599999999999994" x14ac:dyDescent="0.45">
      <c r="A19" s="1" t="s">
        <v>29</v>
      </c>
      <c r="B19" s="2" t="s">
        <v>28</v>
      </c>
      <c r="C19" s="15">
        <v>815751.31</v>
      </c>
      <c r="D19" s="15">
        <v>781490.1067</v>
      </c>
      <c r="E19" s="15">
        <v>111500</v>
      </c>
      <c r="F19" s="15">
        <v>26656.576799999999</v>
      </c>
    </row>
    <row r="20" spans="1:6" ht="50.4" x14ac:dyDescent="0.45">
      <c r="A20" s="1" t="s">
        <v>31</v>
      </c>
      <c r="B20" s="2" t="s">
        <v>30</v>
      </c>
      <c r="C20" s="15">
        <v>2000</v>
      </c>
      <c r="D20" s="15">
        <v>569.51480000000004</v>
      </c>
      <c r="E20" s="15">
        <v>2000</v>
      </c>
      <c r="F20" s="15">
        <v>569.51480000000004</v>
      </c>
    </row>
    <row r="21" spans="1:6" ht="50.4" x14ac:dyDescent="0.45">
      <c r="A21" s="1" t="s">
        <v>33</v>
      </c>
      <c r="B21" s="2" t="s">
        <v>32</v>
      </c>
      <c r="C21" s="15">
        <v>3359100.7</v>
      </c>
      <c r="D21" s="15">
        <v>2616091.96</v>
      </c>
      <c r="E21" s="15">
        <v>3094294</v>
      </c>
      <c r="F21" s="15">
        <v>2346855.1817999999</v>
      </c>
    </row>
    <row r="22" spans="1:6" x14ac:dyDescent="0.45">
      <c r="A22" s="1" t="s">
        <v>35</v>
      </c>
      <c r="B22" s="2" t="s">
        <v>34</v>
      </c>
      <c r="C22" s="15">
        <v>7777255.8744999999</v>
      </c>
      <c r="D22" s="15">
        <v>328059.64039999997</v>
      </c>
      <c r="E22" s="15">
        <v>7502367</v>
      </c>
      <c r="F22" s="15">
        <v>17533.016100000001</v>
      </c>
    </row>
    <row r="23" spans="1:6" ht="46.8" customHeight="1" x14ac:dyDescent="0.45">
      <c r="A23" s="1" t="s">
        <v>37</v>
      </c>
      <c r="B23" s="2" t="s">
        <v>36</v>
      </c>
      <c r="C23" s="15">
        <v>47125487.044600002</v>
      </c>
      <c r="D23" s="15">
        <v>25383457.384100001</v>
      </c>
      <c r="E23" s="15">
        <v>47093537.399999999</v>
      </c>
      <c r="F23" s="15">
        <v>25655803.528099999</v>
      </c>
    </row>
    <row r="24" spans="1:6" ht="100.8" x14ac:dyDescent="0.45">
      <c r="A24" s="1" t="s">
        <v>39</v>
      </c>
      <c r="B24" s="2" t="s">
        <v>38</v>
      </c>
      <c r="C24" s="15">
        <v>46892109.700000003</v>
      </c>
      <c r="D24" s="15">
        <v>24593390.347600002</v>
      </c>
      <c r="E24" s="15">
        <v>47002745.600000001</v>
      </c>
      <c r="F24" s="15">
        <v>24665773.7436</v>
      </c>
    </row>
    <row r="25" spans="1:6" ht="100.8" x14ac:dyDescent="0.45">
      <c r="A25" s="1" t="s">
        <v>41</v>
      </c>
      <c r="B25" s="2" t="s">
        <v>40</v>
      </c>
      <c r="C25" s="15">
        <v>234458.00709999999</v>
      </c>
      <c r="D25" s="15">
        <v>577976.25950000004</v>
      </c>
      <c r="E25" s="15">
        <v>90791.8</v>
      </c>
      <c r="F25" s="15">
        <f>430951.2614-0.1</f>
        <v>430951.16140000004</v>
      </c>
    </row>
    <row r="26" spans="1:6" ht="75.599999999999994" x14ac:dyDescent="0.45">
      <c r="A26" s="1" t="s">
        <v>43</v>
      </c>
      <c r="B26" s="2" t="s">
        <v>42</v>
      </c>
      <c r="C26" s="15">
        <v>30494.234400000001</v>
      </c>
      <c r="D26" s="15">
        <v>40018.726000000002</v>
      </c>
      <c r="E26" s="15">
        <v>0</v>
      </c>
      <c r="F26" s="15">
        <v>8325.4668000000001</v>
      </c>
    </row>
    <row r="27" spans="1:6" ht="50.4" x14ac:dyDescent="0.45">
      <c r="A27" s="1" t="s">
        <v>45</v>
      </c>
      <c r="B27" s="2" t="s">
        <v>44</v>
      </c>
      <c r="C27" s="15">
        <f>975.55-0.1</f>
        <v>975.44999999999993</v>
      </c>
      <c r="D27" s="15">
        <v>1771.6545000000001</v>
      </c>
      <c r="E27" s="15">
        <v>0</v>
      </c>
      <c r="F27" s="15">
        <v>743.90449999999998</v>
      </c>
    </row>
    <row r="28" spans="1:6" ht="201.6" x14ac:dyDescent="0.45">
      <c r="A28" s="1" t="s">
        <v>47</v>
      </c>
      <c r="B28" s="2" t="s">
        <v>46</v>
      </c>
      <c r="C28" s="15">
        <v>40694.479399999997</v>
      </c>
      <c r="D28" s="15">
        <v>211714.12469999999</v>
      </c>
      <c r="E28" s="15">
        <v>0</v>
      </c>
      <c r="F28" s="15">
        <v>591422.88</v>
      </c>
    </row>
    <row r="29" spans="1:6" ht="126" x14ac:dyDescent="0.45">
      <c r="A29" s="1" t="s">
        <v>49</v>
      </c>
      <c r="B29" s="2" t="s">
        <v>48</v>
      </c>
      <c r="C29" s="12">
        <v>-73244.926200000002</v>
      </c>
      <c r="D29" s="12">
        <v>-41413.728199999998</v>
      </c>
      <c r="E29" s="12">
        <v>0</v>
      </c>
      <c r="F29" s="12">
        <v>-41413.728199999998</v>
      </c>
    </row>
    <row r="30" spans="1:6" ht="103.2" customHeight="1" x14ac:dyDescent="0.45">
      <c r="A30" s="16" t="s">
        <v>95</v>
      </c>
      <c r="B30" s="20" t="s">
        <v>89</v>
      </c>
      <c r="C30" s="14">
        <v>356338642.3901</v>
      </c>
      <c r="D30" s="14">
        <v>186233885.21290001</v>
      </c>
      <c r="E30" s="14">
        <v>301006243.7705</v>
      </c>
      <c r="F30" s="14">
        <v>160099259.41330001</v>
      </c>
    </row>
    <row r="31" spans="1:6" ht="50.4" x14ac:dyDescent="0.45">
      <c r="A31" s="1" t="s">
        <v>52</v>
      </c>
      <c r="B31" s="2" t="s">
        <v>51</v>
      </c>
      <c r="C31" s="15">
        <v>23357205.226199999</v>
      </c>
      <c r="D31" s="15">
        <v>9576599.5033</v>
      </c>
      <c r="E31" s="15">
        <v>13494030.2269</v>
      </c>
      <c r="F31" s="15">
        <f>5028045.8502-0.1</f>
        <v>5028045.7502000006</v>
      </c>
    </row>
    <row r="32" spans="1:6" ht="75.599999999999994" x14ac:dyDescent="0.45">
      <c r="A32" s="1" t="s">
        <v>54</v>
      </c>
      <c r="B32" s="2" t="s">
        <v>53</v>
      </c>
      <c r="C32" s="15">
        <v>25868.9</v>
      </c>
      <c r="D32" s="15">
        <v>25868.9</v>
      </c>
      <c r="E32" s="15">
        <f>912495.332+0.1</f>
        <v>912495.43200000003</v>
      </c>
      <c r="F32" s="15">
        <v>604852.49930000002</v>
      </c>
    </row>
    <row r="33" spans="1:6" x14ac:dyDescent="0.45">
      <c r="A33" s="1" t="s">
        <v>56</v>
      </c>
      <c r="B33" s="2" t="s">
        <v>55</v>
      </c>
      <c r="C33" s="15">
        <v>132024.70000000001</v>
      </c>
      <c r="D33" s="15">
        <v>70302.214200000002</v>
      </c>
      <c r="E33" s="15">
        <v>132024.70000000001</v>
      </c>
      <c r="F33" s="15">
        <v>90580.738200000007</v>
      </c>
    </row>
    <row r="34" spans="1:6" ht="75.599999999999994" x14ac:dyDescent="0.45">
      <c r="A34" s="1" t="s">
        <v>54</v>
      </c>
      <c r="B34" s="2" t="s">
        <v>57</v>
      </c>
      <c r="C34" s="15">
        <v>0</v>
      </c>
      <c r="D34" s="15">
        <v>0</v>
      </c>
      <c r="E34" s="15">
        <v>101803.1</v>
      </c>
      <c r="F34" s="15">
        <v>72876.471600000004</v>
      </c>
    </row>
    <row r="35" spans="1:6" ht="75.599999999999994" x14ac:dyDescent="0.45">
      <c r="A35" s="1" t="s">
        <v>59</v>
      </c>
      <c r="B35" s="2" t="s">
        <v>58</v>
      </c>
      <c r="C35" s="15">
        <v>2238235.2204</v>
      </c>
      <c r="D35" s="15">
        <v>1208876.4983999999</v>
      </c>
      <c r="E35" s="15">
        <v>1583771.9461999999</v>
      </c>
      <c r="F35" s="15">
        <v>847151.56570000004</v>
      </c>
    </row>
    <row r="36" spans="1:6" x14ac:dyDescent="0.45">
      <c r="A36" s="1" t="s">
        <v>61</v>
      </c>
      <c r="B36" s="2" t="s">
        <v>60</v>
      </c>
      <c r="C36" s="15">
        <v>86884685.863000005</v>
      </c>
      <c r="D36" s="15">
        <v>42779798.4582</v>
      </c>
      <c r="E36" s="15">
        <v>80593806.739299998</v>
      </c>
      <c r="F36" s="15">
        <v>39925215.5022</v>
      </c>
    </row>
    <row r="37" spans="1:6" ht="75.599999999999994" x14ac:dyDescent="0.45">
      <c r="A37" s="1" t="s">
        <v>54</v>
      </c>
      <c r="B37" s="2" t="s">
        <v>62</v>
      </c>
      <c r="C37" s="15">
        <v>0</v>
      </c>
      <c r="D37" s="15">
        <v>0</v>
      </c>
      <c r="E37" s="15">
        <v>616183.924</v>
      </c>
      <c r="F37" s="15">
        <v>507665.4903</v>
      </c>
    </row>
    <row r="38" spans="1:6" ht="50.4" x14ac:dyDescent="0.45">
      <c r="A38" s="1" t="s">
        <v>64</v>
      </c>
      <c r="B38" s="2" t="s">
        <v>63</v>
      </c>
      <c r="C38" s="15">
        <v>15713814.006999999</v>
      </c>
      <c r="D38" s="15">
        <v>6608549.4857000001</v>
      </c>
      <c r="E38" s="15">
        <v>9558375.3014000002</v>
      </c>
      <c r="F38" s="15">
        <v>4068138.9268</v>
      </c>
    </row>
    <row r="39" spans="1:6" ht="75.599999999999994" x14ac:dyDescent="0.45">
      <c r="A39" s="1" t="s">
        <v>54</v>
      </c>
      <c r="B39" s="2" t="s">
        <v>65</v>
      </c>
      <c r="C39" s="15">
        <v>0</v>
      </c>
      <c r="D39" s="15">
        <v>0</v>
      </c>
      <c r="E39" s="15">
        <v>1273894.2222</v>
      </c>
      <c r="F39" s="15">
        <v>238753.7389</v>
      </c>
    </row>
    <row r="40" spans="1:6" x14ac:dyDescent="0.45">
      <c r="A40" s="1" t="s">
        <v>67</v>
      </c>
      <c r="B40" s="2" t="s">
        <v>66</v>
      </c>
      <c r="C40" s="15">
        <v>2307304.2006000001</v>
      </c>
      <c r="D40" s="15">
        <v>611295.17590000003</v>
      </c>
      <c r="E40" s="15">
        <v>1995940.7864999999</v>
      </c>
      <c r="F40" s="15">
        <v>555522.12159999995</v>
      </c>
    </row>
    <row r="41" spans="1:6" x14ac:dyDescent="0.45">
      <c r="A41" s="1" t="s">
        <v>69</v>
      </c>
      <c r="B41" s="2" t="s">
        <v>68</v>
      </c>
      <c r="C41" s="15">
        <v>108246190.9821</v>
      </c>
      <c r="D41" s="15">
        <v>63121960.3015</v>
      </c>
      <c r="E41" s="15">
        <v>70798005.018700004</v>
      </c>
      <c r="F41" s="15">
        <v>41659504.599600002</v>
      </c>
    </row>
    <row r="42" spans="1:6" ht="75.599999999999994" x14ac:dyDescent="0.45">
      <c r="A42" s="1" t="s">
        <v>54</v>
      </c>
      <c r="B42" s="2" t="s">
        <v>70</v>
      </c>
      <c r="C42" s="15">
        <v>0</v>
      </c>
      <c r="D42" s="15">
        <v>0</v>
      </c>
      <c r="E42" s="15">
        <v>30994394.510000002</v>
      </c>
      <c r="F42" s="15">
        <v>20481768.77</v>
      </c>
    </row>
    <row r="43" spans="1:6" x14ac:dyDescent="0.45">
      <c r="A43" s="1" t="s">
        <v>72</v>
      </c>
      <c r="B43" s="2" t="s">
        <v>71</v>
      </c>
      <c r="C43" s="15">
        <v>15626013.519400001</v>
      </c>
      <c r="D43" s="15">
        <v>8488003.8411999997</v>
      </c>
      <c r="E43" s="15">
        <f>8999572.9485+0.1</f>
        <v>8999573.0484999996</v>
      </c>
      <c r="F43" s="15">
        <v>4374328.3734999998</v>
      </c>
    </row>
    <row r="44" spans="1:6" ht="75.599999999999994" x14ac:dyDescent="0.45">
      <c r="A44" s="1" t="s">
        <v>54</v>
      </c>
      <c r="B44" s="2" t="s">
        <v>73</v>
      </c>
      <c r="C44" s="15">
        <v>0</v>
      </c>
      <c r="D44" s="15">
        <v>0</v>
      </c>
      <c r="E44" s="15">
        <v>315124.35600000003</v>
      </c>
      <c r="F44" s="15">
        <v>145251.34849999999</v>
      </c>
    </row>
    <row r="45" spans="1:6" x14ac:dyDescent="0.45">
      <c r="A45" s="1" t="s">
        <v>75</v>
      </c>
      <c r="B45" s="2" t="s">
        <v>74</v>
      </c>
      <c r="C45" s="15">
        <v>30710381.173</v>
      </c>
      <c r="D45" s="15">
        <v>17019152.846799999</v>
      </c>
      <c r="E45" s="15">
        <v>30709563.173</v>
      </c>
      <c r="F45" s="15">
        <v>17027508.389699999</v>
      </c>
    </row>
    <row r="46" spans="1:6" ht="75.599999999999994" x14ac:dyDescent="0.45">
      <c r="A46" s="1" t="s">
        <v>54</v>
      </c>
      <c r="B46" s="2" t="s">
        <v>76</v>
      </c>
      <c r="C46" s="15">
        <v>9397191</v>
      </c>
      <c r="D46" s="15">
        <v>6035684.6738999998</v>
      </c>
      <c r="E46" s="15">
        <v>9467769.8300000001</v>
      </c>
      <c r="F46" s="15">
        <v>6077553.3705000002</v>
      </c>
    </row>
    <row r="47" spans="1:6" x14ac:dyDescent="0.45">
      <c r="A47" s="1" t="s">
        <v>77</v>
      </c>
      <c r="B47" s="2" t="s">
        <v>6</v>
      </c>
      <c r="C47" s="15">
        <v>58850102.2315</v>
      </c>
      <c r="D47" s="15">
        <v>30537219.089499999</v>
      </c>
      <c r="E47" s="15">
        <f>57551239.1485+0.1</f>
        <v>57551239.248500004</v>
      </c>
      <c r="F47" s="15">
        <v>30314580.253400002</v>
      </c>
    </row>
    <row r="48" spans="1:6" ht="75.599999999999994" x14ac:dyDescent="0.45">
      <c r="A48" s="1" t="s">
        <v>54</v>
      </c>
      <c r="B48" s="2" t="s">
        <v>78</v>
      </c>
      <c r="C48" s="15">
        <v>194003.1</v>
      </c>
      <c r="D48" s="15">
        <f>109123.9675-0.1</f>
        <v>109123.86749999999</v>
      </c>
      <c r="E48" s="15">
        <v>3193571.9246999999</v>
      </c>
      <c r="F48" s="15">
        <v>1493971.7851</v>
      </c>
    </row>
    <row r="49" spans="1:6" x14ac:dyDescent="0.45">
      <c r="A49" s="1" t="s">
        <v>80</v>
      </c>
      <c r="B49" s="2" t="s">
        <v>79</v>
      </c>
      <c r="C49" s="15">
        <f>10222132.6361+0.1</f>
        <v>10222132.736099999</v>
      </c>
      <c r="D49" s="15">
        <v>5412602.4752000002</v>
      </c>
      <c r="E49" s="15">
        <v>5316333.2344000004</v>
      </c>
      <c r="F49" s="15">
        <v>2401897.1431999998</v>
      </c>
    </row>
    <row r="50" spans="1:6" ht="75.599999999999994" x14ac:dyDescent="0.45">
      <c r="A50" s="1" t="s">
        <v>54</v>
      </c>
      <c r="B50" s="2" t="s">
        <v>81</v>
      </c>
      <c r="C50" s="15">
        <v>0</v>
      </c>
      <c r="D50" s="15">
        <v>0</v>
      </c>
      <c r="E50" s="15">
        <v>228259.87599999999</v>
      </c>
      <c r="F50" s="15">
        <v>73347.221600000004</v>
      </c>
    </row>
    <row r="51" spans="1:6" ht="50.4" x14ac:dyDescent="0.45">
      <c r="A51" s="1" t="s">
        <v>83</v>
      </c>
      <c r="B51" s="2" t="s">
        <v>82</v>
      </c>
      <c r="C51" s="15">
        <v>1696774.0305999999</v>
      </c>
      <c r="D51" s="15">
        <v>743075.44929999998</v>
      </c>
      <c r="E51" s="15">
        <v>1679176.6562000001</v>
      </c>
      <c r="F51" s="15">
        <v>729713.55319999997</v>
      </c>
    </row>
    <row r="52" spans="1:6" ht="75.599999999999994" x14ac:dyDescent="0.45">
      <c r="A52" s="1" t="s">
        <v>85</v>
      </c>
      <c r="B52" s="2" t="s">
        <v>84</v>
      </c>
      <c r="C52" s="15">
        <v>353778.6</v>
      </c>
      <c r="D52" s="15">
        <v>56449.873699999996</v>
      </c>
      <c r="E52" s="15">
        <v>93628.6</v>
      </c>
      <c r="F52" s="15">
        <v>1130.4217000000001</v>
      </c>
    </row>
    <row r="53" spans="1:6" ht="100.8" x14ac:dyDescent="0.45">
      <c r="A53" s="1" t="s">
        <v>87</v>
      </c>
      <c r="B53" s="2" t="s">
        <v>86</v>
      </c>
      <c r="C53" s="15">
        <v>0</v>
      </c>
      <c r="D53" s="15">
        <v>0</v>
      </c>
      <c r="E53" s="15">
        <v>18500775.290899999</v>
      </c>
      <c r="F53" s="15">
        <v>13075941.974199999</v>
      </c>
    </row>
    <row r="54" spans="1:6" ht="75.599999999999994" x14ac:dyDescent="0.45">
      <c r="A54" s="1" t="s">
        <v>54</v>
      </c>
      <c r="B54" s="2" t="s">
        <v>88</v>
      </c>
      <c r="C54" s="15">
        <v>0</v>
      </c>
      <c r="D54" s="15">
        <v>0</v>
      </c>
      <c r="E54" s="15">
        <v>18500775.290899999</v>
      </c>
      <c r="F54" s="15">
        <v>13075941.974199999</v>
      </c>
    </row>
    <row r="55" spans="1:6" ht="49.2" x14ac:dyDescent="0.45">
      <c r="A55" s="18" t="s">
        <v>90</v>
      </c>
      <c r="B55" s="19" t="s">
        <v>96</v>
      </c>
      <c r="C55" s="13">
        <v>-17338699.809</v>
      </c>
      <c r="D55" s="13">
        <v>20755309.5517</v>
      </c>
      <c r="E55" s="13">
        <v>-7031557.5999999996</v>
      </c>
      <c r="F55" s="13">
        <f>18132978.8441+0.1</f>
        <v>18132978.9441</v>
      </c>
    </row>
  </sheetData>
  <autoFilter ref="A30:F55"/>
  <mergeCells count="9">
    <mergeCell ref="A1:F1"/>
    <mergeCell ref="C2:D2"/>
    <mergeCell ref="A4:B4"/>
    <mergeCell ref="D5:D6"/>
    <mergeCell ref="E5:E6"/>
    <mergeCell ref="F5:F6"/>
    <mergeCell ref="A5:A6"/>
    <mergeCell ref="B5:B6"/>
    <mergeCell ref="C5:C6"/>
  </mergeCells>
  <pageMargins left="0" right="0" top="0" bottom="0" header="0" footer="0"/>
  <pageSetup scale="37" fitToHeight="1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Тимуршина Резеда Каримовна</dc:creator>
  <cp:lastModifiedBy>Тимуршина Резеда Каримовна</cp:lastModifiedBy>
  <cp:lastPrinted>2021-08-11T13:33:29Z</cp:lastPrinted>
  <dcterms:created xsi:type="dcterms:W3CDTF">2021-08-11T13:19:06Z</dcterms:created>
  <dcterms:modified xsi:type="dcterms:W3CDTF">2021-10-15T10:06:28Z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18.1.6.0</vt:lpwstr>
  </property>
</Properties>
</file>