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7615" windowHeight="11955"/>
  </bookViews>
  <sheets>
    <sheet name="Лист 1" sheetId="1" r:id="rId1"/>
  </sheets>
  <definedNames>
    <definedName name="_xlnm.Print_Area" localSheetId="0">'Лист 1'!$A$1:$N$49</definedName>
  </definedNames>
  <calcPr calcId="125725"/>
</workbook>
</file>

<file path=xl/calcChain.xml><?xml version="1.0" encoding="utf-8"?>
<calcChain xmlns="http://schemas.openxmlformats.org/spreadsheetml/2006/main">
  <c r="K49" i="1"/>
  <c r="J49"/>
  <c r="I49"/>
  <c r="H49"/>
  <c r="D49"/>
  <c r="B49"/>
  <c r="M48"/>
  <c r="F48"/>
  <c r="C48"/>
  <c r="L48" s="1"/>
  <c r="N48" s="1"/>
  <c r="M47"/>
  <c r="L47"/>
  <c r="N47" s="1"/>
  <c r="G47"/>
  <c r="F47"/>
  <c r="M46"/>
  <c r="L46"/>
  <c r="N46" s="1"/>
  <c r="G46"/>
  <c r="F46"/>
  <c r="M45"/>
  <c r="L45"/>
  <c r="N45" s="1"/>
  <c r="G45"/>
  <c r="F45"/>
  <c r="M44"/>
  <c r="L44"/>
  <c r="N44" s="1"/>
  <c r="G44"/>
  <c r="F44"/>
  <c r="M43"/>
  <c r="L43"/>
  <c r="N43" s="1"/>
  <c r="G43"/>
  <c r="F43"/>
  <c r="M42"/>
  <c r="L42"/>
  <c r="N42" s="1"/>
  <c r="G42"/>
  <c r="F42"/>
  <c r="M41"/>
  <c r="L41"/>
  <c r="N41" s="1"/>
  <c r="G41"/>
  <c r="F41"/>
  <c r="M40"/>
  <c r="F40"/>
  <c r="C40"/>
  <c r="G40" s="1"/>
  <c r="M39"/>
  <c r="L39"/>
  <c r="N39" s="1"/>
  <c r="G39"/>
  <c r="F39"/>
  <c r="M38"/>
  <c r="L38"/>
  <c r="N38" s="1"/>
  <c r="G38"/>
  <c r="F38"/>
  <c r="M37"/>
  <c r="L37"/>
  <c r="N37" s="1"/>
  <c r="G37"/>
  <c r="F37"/>
  <c r="M36"/>
  <c r="L36"/>
  <c r="N36" s="1"/>
  <c r="G36"/>
  <c r="F36"/>
  <c r="M35"/>
  <c r="L35"/>
  <c r="N35" s="1"/>
  <c r="G35"/>
  <c r="F35"/>
  <c r="M34"/>
  <c r="L34"/>
  <c r="N34" s="1"/>
  <c r="G34"/>
  <c r="F34"/>
  <c r="M33"/>
  <c r="L33"/>
  <c r="N33" s="1"/>
  <c r="G33"/>
  <c r="F33"/>
  <c r="M32"/>
  <c r="L32"/>
  <c r="N32" s="1"/>
  <c r="G32"/>
  <c r="F32"/>
  <c r="M31"/>
  <c r="L31"/>
  <c r="N31" s="1"/>
  <c r="G31"/>
  <c r="F31"/>
  <c r="M30"/>
  <c r="L30"/>
  <c r="N30" s="1"/>
  <c r="G30"/>
  <c r="F30"/>
  <c r="M29"/>
  <c r="L29"/>
  <c r="N29" s="1"/>
  <c r="G29"/>
  <c r="F29"/>
  <c r="M28"/>
  <c r="L28"/>
  <c r="N28" s="1"/>
  <c r="G28"/>
  <c r="F28"/>
  <c r="M27"/>
  <c r="L27"/>
  <c r="N27" s="1"/>
  <c r="G27"/>
  <c r="F27"/>
  <c r="M26"/>
  <c r="L26"/>
  <c r="N26" s="1"/>
  <c r="G26"/>
  <c r="F26"/>
  <c r="M25"/>
  <c r="L25"/>
  <c r="N25" s="1"/>
  <c r="G25"/>
  <c r="F25"/>
  <c r="M24"/>
  <c r="L24"/>
  <c r="N24" s="1"/>
  <c r="G24"/>
  <c r="F24"/>
  <c r="M23"/>
  <c r="L23"/>
  <c r="N23" s="1"/>
  <c r="F23"/>
  <c r="C23"/>
  <c r="C49" s="1"/>
  <c r="M22"/>
  <c r="L22"/>
  <c r="N22" s="1"/>
  <c r="G22"/>
  <c r="F22"/>
  <c r="M21"/>
  <c r="L21"/>
  <c r="N21" s="1"/>
  <c r="G21"/>
  <c r="F21"/>
  <c r="M20"/>
  <c r="L20"/>
  <c r="N20" s="1"/>
  <c r="G20"/>
  <c r="F20"/>
  <c r="L19"/>
  <c r="F19"/>
  <c r="E19"/>
  <c r="E49" s="1"/>
  <c r="M18"/>
  <c r="L18"/>
  <c r="N18" s="1"/>
  <c r="G18"/>
  <c r="F18"/>
  <c r="M17"/>
  <c r="L17"/>
  <c r="N17" s="1"/>
  <c r="G17"/>
  <c r="F17"/>
  <c r="M16"/>
  <c r="L16"/>
  <c r="N16" s="1"/>
  <c r="G16"/>
  <c r="F16"/>
  <c r="M15"/>
  <c r="L15"/>
  <c r="N15" s="1"/>
  <c r="G15"/>
  <c r="F15"/>
  <c r="M14"/>
  <c r="L14"/>
  <c r="N14" s="1"/>
  <c r="G14"/>
  <c r="F14"/>
  <c r="M13"/>
  <c r="L13"/>
  <c r="N13" s="1"/>
  <c r="G13"/>
  <c r="F13"/>
  <c r="M12"/>
  <c r="L12"/>
  <c r="N12" s="1"/>
  <c r="G12"/>
  <c r="F12"/>
  <c r="M11"/>
  <c r="L11"/>
  <c r="N11" s="1"/>
  <c r="G11"/>
  <c r="F11"/>
  <c r="M10"/>
  <c r="L10"/>
  <c r="N10" s="1"/>
  <c r="G10"/>
  <c r="F10"/>
  <c r="M9"/>
  <c r="L9"/>
  <c r="N9" s="1"/>
  <c r="G9"/>
  <c r="F9"/>
  <c r="M8"/>
  <c r="L8"/>
  <c r="N8" s="1"/>
  <c r="G8"/>
  <c r="F8"/>
  <c r="M7"/>
  <c r="L7"/>
  <c r="N7" s="1"/>
  <c r="G7"/>
  <c r="F7"/>
  <c r="M6"/>
  <c r="L6"/>
  <c r="N6" s="1"/>
  <c r="G6"/>
  <c r="F6"/>
  <c r="M5"/>
  <c r="M49" s="1"/>
  <c r="L5"/>
  <c r="L49" s="1"/>
  <c r="G5"/>
  <c r="F5"/>
  <c r="F49" s="1"/>
  <c r="N5" l="1"/>
  <c r="N49" s="1"/>
  <c r="G19"/>
  <c r="G49" s="1"/>
  <c r="M19"/>
  <c r="N19" s="1"/>
  <c r="L40"/>
  <c r="N40" s="1"/>
  <c r="G48"/>
  <c r="G23"/>
</calcChain>
</file>

<file path=xl/sharedStrings.xml><?xml version="1.0" encoding="utf-8"?>
<sst xmlns="http://schemas.openxmlformats.org/spreadsheetml/2006/main" count="65" uniqueCount="55">
  <si>
    <t>Биотермические ямы</t>
  </si>
  <si>
    <t>Скотомогильники</t>
  </si>
  <si>
    <t>Всего</t>
  </si>
  <si>
    <t>Скотомо-гильники</t>
  </si>
  <si>
    <t>Кол-во (шт.)</t>
  </si>
  <si>
    <t>Объем субвенций (тыс.руб.)</t>
  </si>
  <si>
    <t>Площадь (кв.м)</t>
  </si>
  <si>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</si>
  <si>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</si>
  <si>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</si>
  <si>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</si>
  <si>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</si>
  <si>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</si>
  <si>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Альметьевский </t>
  </si>
  <si>
    <t xml:space="preserve">Апастовский </t>
  </si>
  <si>
    <t xml:space="preserve">Арский </t>
  </si>
  <si>
    <t>Атнинский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</si>
  <si>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</si>
  <si>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</si>
  <si>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</si>
  <si>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</si>
  <si>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</si>
  <si>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</si>
  <si>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</si>
  <si>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</si>
  <si>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</si>
  <si>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</si>
  <si>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</si>
  <si>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>Камско-Устьинский</t>
  </si>
  <si>
    <t xml:space="preserve">Кукморский </t>
  </si>
  <si>
    <t xml:space="preserve">Лаишевский </t>
  </si>
  <si>
    <t xml:space="preserve">Лениногорский </t>
  </si>
  <si>
    <t xml:space="preserve">Мамадышский 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</si>
  <si>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</si>
  <si>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</si>
  <si>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</si>
  <si>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</si>
  <si>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</si>
  <si>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</si>
  <si>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</si>
  <si>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Рыбно-Слободский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</si>
  <si>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</si>
  <si>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</si>
  <si>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</si>
  <si>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</si>
  <si>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Тукаевский </t>
  </si>
  <si>
    <t>Тюлячинский</t>
  </si>
  <si>
    <t xml:space="preserve">Черемшанский </t>
  </si>
  <si>
    <t>Чистопольский</t>
  </si>
  <si>
    <t>Ютазинский</t>
  </si>
  <si>
    <t xml:space="preserve">Итого: </t>
  </si>
  <si>
    <t>Сибиреязвенные скотомогильники</t>
  </si>
  <si>
    <t>Исходные данные для расчета субвенций бюджетам муниципальных районов и городских округов на реализацию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на 2015 год и на плановый период 2016 и 2017 годов (содержание сибиреязвенных скотомогильников и биотермических ям)</t>
  </si>
  <si>
    <t>Наименование муниципальных образований</t>
  </si>
  <si>
    <t>г. Набережные Челны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</si>
</sst>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2"/>
      <name val="Arial Cyr"/>
      <charset val="186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top" wrapText="1"/>
    </xf>
    <xf numFmtId="1" fontId="4" fillId="0" borderId="6" xfId="0" applyNumberFormat="1" applyFont="1" applyBorder="1"/>
    <xf numFmtId="164" fontId="4" fillId="0" borderId="6" xfId="0" applyNumberFormat="1" applyFont="1" applyBorder="1"/>
    <xf numFmtId="164" fontId="0" fillId="0" borderId="6" xfId="0" applyNumberFormat="1" applyBorder="1"/>
    <xf numFmtId="4" fontId="5" fillId="0" borderId="6" xfId="0" applyNumberFormat="1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vertical="top" wrapText="1"/>
    </xf>
    <xf numFmtId="1" fontId="7" fillId="0" borderId="6" xfId="0" applyNumberFormat="1" applyFont="1" applyBorder="1"/>
    <xf numFmtId="164" fontId="7" fillId="0" borderId="6" xfId="0" applyNumberFormat="1" applyFont="1" applyBorder="1"/>
    <xf numFmtId="164" fontId="1" fillId="0" borderId="6" xfId="0" applyNumberFormat="1" applyFont="1" applyBorder="1"/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Normal="100" workbookViewId="0">
      <selection activeCell="A61" sqref="A61"/>
    </sheetView>
  </sheetViews>
  <sheetFormatPr defaultRowHeight="15.75"/>
  <cols>
    <col min="1" max="1" width="32.85546875" style="13" customWidth="1"/>
    <col min="2" max="2" width="8.5703125" hidden="1" customWidth="1"/>
    <col min="3" max="3" width="10.42578125" hidden="1" customWidth="1"/>
    <col min="4" max="4" width="8" hidden="1" customWidth="1"/>
    <col min="5" max="5" width="11.85546875" hidden="1" customWidth="1"/>
    <col min="6" max="6" width="8.5703125" hidden="1" customWidth="1"/>
    <col min="7" max="7" width="12.28515625" hidden="1" customWidth="1"/>
    <col min="8" max="8" width="12.7109375" customWidth="1"/>
    <col min="9" max="9" width="19.42578125" customWidth="1"/>
    <col min="10" max="10" width="13.42578125" customWidth="1"/>
    <col min="11" max="11" width="18.85546875" customWidth="1"/>
    <col min="12" max="12" width="11.28515625" hidden="1" customWidth="1"/>
    <col min="13" max="13" width="11.140625" hidden="1" customWidth="1"/>
    <col min="14" max="14" width="10.7109375" hidden="1" customWidth="1"/>
  </cols>
  <sheetData>
    <row r="1" spans="1:14" ht="138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49.5" customHeight="1">
      <c r="A3" s="15" t="s">
        <v>53</v>
      </c>
      <c r="B3" s="17" t="s">
        <v>0</v>
      </c>
      <c r="C3" s="18"/>
      <c r="D3" s="17" t="s">
        <v>1</v>
      </c>
      <c r="E3" s="18"/>
      <c r="F3" s="17" t="s">
        <v>2</v>
      </c>
      <c r="G3" s="18"/>
      <c r="H3" s="19" t="s">
        <v>0</v>
      </c>
      <c r="I3" s="20"/>
      <c r="J3" s="21" t="s">
        <v>51</v>
      </c>
      <c r="K3" s="21"/>
      <c r="L3" s="15" t="s">
        <v>0</v>
      </c>
      <c r="M3" s="15" t="s">
        <v>3</v>
      </c>
      <c r="N3" s="15" t="s">
        <v>2</v>
      </c>
    </row>
    <row r="4" spans="1:14" ht="63">
      <c r="A4" s="1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2" t="s">
        <v>5</v>
      </c>
      <c r="H4" s="2" t="s">
        <v>4</v>
      </c>
      <c r="I4" s="2" t="s">
        <v>6</v>
      </c>
      <c r="J4" s="2" t="s">
        <v>4</v>
      </c>
      <c r="K4" s="2" t="s">
        <v>6</v>
      </c>
      <c r="L4" s="16"/>
      <c r="M4" s="16"/>
      <c r="N4" s="16"/>
    </row>
    <row r="5" spans="1:14">
      <c r="A5" s="3" t="s">
        <v>7</v>
      </c>
      <c r="B5" s="4">
        <v>29</v>
      </c>
      <c r="C5" s="5">
        <v>1924.5</v>
      </c>
      <c r="D5" s="4">
        <v>41</v>
      </c>
      <c r="E5" s="5">
        <v>599.79999999999995</v>
      </c>
      <c r="F5" s="4">
        <f>B5+D5</f>
        <v>70</v>
      </c>
      <c r="G5" s="5">
        <f>C5+E5</f>
        <v>2524.3000000000002</v>
      </c>
      <c r="H5" s="4">
        <v>21</v>
      </c>
      <c r="I5" s="5">
        <v>9825.7000000000007</v>
      </c>
      <c r="J5" s="4">
        <v>41</v>
      </c>
      <c r="K5" s="5">
        <v>3960.9</v>
      </c>
      <c r="L5" s="6" t="e">
        <f>#REF!-C5</f>
        <v>#REF!</v>
      </c>
      <c r="M5" s="6" t="e">
        <f>#REF!-E5</f>
        <v>#REF!</v>
      </c>
      <c r="N5" s="6" t="e">
        <f>L5+M5</f>
        <v>#REF!</v>
      </c>
    </row>
    <row r="6" spans="1:14">
      <c r="A6" s="3" t="s">
        <v>8</v>
      </c>
      <c r="B6" s="4">
        <v>18</v>
      </c>
      <c r="C6" s="5">
        <v>1194.5</v>
      </c>
      <c r="D6" s="4">
        <v>28</v>
      </c>
      <c r="E6" s="5">
        <v>409.6</v>
      </c>
      <c r="F6" s="4">
        <f t="shared" ref="F6:G48" si="0">B6+D6</f>
        <v>46</v>
      </c>
      <c r="G6" s="5">
        <f t="shared" si="0"/>
        <v>1604.1</v>
      </c>
      <c r="H6" s="4">
        <v>17</v>
      </c>
      <c r="I6" s="5">
        <v>5343.1</v>
      </c>
      <c r="J6" s="4">
        <v>29</v>
      </c>
      <c r="K6" s="5">
        <v>3080</v>
      </c>
      <c r="L6" s="6" t="e">
        <f>#REF!-C6</f>
        <v>#REF!</v>
      </c>
      <c r="M6" s="6" t="e">
        <f>#REF!-E6</f>
        <v>#REF!</v>
      </c>
      <c r="N6" s="6" t="e">
        <f t="shared" ref="N6:N48" si="1">L6+M6</f>
        <v>#REF!</v>
      </c>
    </row>
    <row r="7" spans="1:14">
      <c r="A7" s="3" t="s">
        <v>9</v>
      </c>
      <c r="B7" s="4">
        <v>13</v>
      </c>
      <c r="C7" s="5">
        <v>862.7</v>
      </c>
      <c r="D7" s="4">
        <v>6</v>
      </c>
      <c r="E7" s="5">
        <v>87.8</v>
      </c>
      <c r="F7" s="4">
        <f t="shared" si="0"/>
        <v>19</v>
      </c>
      <c r="G7" s="5">
        <f t="shared" si="0"/>
        <v>950.5</v>
      </c>
      <c r="H7" s="4">
        <v>13</v>
      </c>
      <c r="I7" s="5">
        <v>2963.7</v>
      </c>
      <c r="J7" s="4">
        <v>6</v>
      </c>
      <c r="K7" s="5">
        <v>508.3</v>
      </c>
      <c r="L7" s="6" t="e">
        <f>#REF!-C7</f>
        <v>#REF!</v>
      </c>
      <c r="M7" s="6" t="e">
        <f>#REF!-E7</f>
        <v>#REF!</v>
      </c>
      <c r="N7" s="6" t="e">
        <f t="shared" si="1"/>
        <v>#REF!</v>
      </c>
    </row>
    <row r="8" spans="1:14">
      <c r="A8" s="3" t="s">
        <v>10</v>
      </c>
      <c r="B8" s="4">
        <v>24</v>
      </c>
      <c r="C8" s="5">
        <v>1592.6</v>
      </c>
      <c r="D8" s="4">
        <v>41</v>
      </c>
      <c r="E8" s="5">
        <v>599.79999999999995</v>
      </c>
      <c r="F8" s="4">
        <f t="shared" si="0"/>
        <v>65</v>
      </c>
      <c r="G8" s="5">
        <f t="shared" si="0"/>
        <v>2192.3999999999996</v>
      </c>
      <c r="H8" s="4">
        <v>24</v>
      </c>
      <c r="I8" s="5">
        <v>10864.7</v>
      </c>
      <c r="J8" s="4">
        <v>41</v>
      </c>
      <c r="K8" s="5">
        <v>5039.6000000000004</v>
      </c>
      <c r="L8" s="6" t="e">
        <f>#REF!-C8</f>
        <v>#REF!</v>
      </c>
      <c r="M8" s="6" t="e">
        <f>#REF!-E8</f>
        <v>#REF!</v>
      </c>
      <c r="N8" s="6" t="e">
        <f t="shared" si="1"/>
        <v>#REF!</v>
      </c>
    </row>
    <row r="9" spans="1:14">
      <c r="A9" s="3" t="s">
        <v>11</v>
      </c>
      <c r="B9" s="4">
        <v>2</v>
      </c>
      <c r="C9" s="5">
        <v>132.69999999999999</v>
      </c>
      <c r="D9" s="4">
        <v>14</v>
      </c>
      <c r="E9" s="5">
        <v>204.8</v>
      </c>
      <c r="F9" s="4">
        <f t="shared" si="0"/>
        <v>16</v>
      </c>
      <c r="G9" s="5">
        <f t="shared" si="0"/>
        <v>337.5</v>
      </c>
      <c r="H9" s="4">
        <v>2</v>
      </c>
      <c r="I9" s="5">
        <v>904.3</v>
      </c>
      <c r="J9" s="4">
        <v>14</v>
      </c>
      <c r="K9" s="5">
        <v>1089.8</v>
      </c>
      <c r="L9" s="6" t="e">
        <f>#REF!-C9</f>
        <v>#REF!</v>
      </c>
      <c r="M9" s="6" t="e">
        <f>#REF!-E9</f>
        <v>#REF!</v>
      </c>
      <c r="N9" s="6" t="e">
        <f t="shared" si="1"/>
        <v>#REF!</v>
      </c>
    </row>
    <row r="10" spans="1:14">
      <c r="A10" s="3" t="s">
        <v>12</v>
      </c>
      <c r="B10" s="4">
        <v>21</v>
      </c>
      <c r="C10" s="5">
        <v>1393.6</v>
      </c>
      <c r="D10" s="4">
        <v>15</v>
      </c>
      <c r="E10" s="5">
        <v>219.5</v>
      </c>
      <c r="F10" s="4">
        <f t="shared" si="0"/>
        <v>36</v>
      </c>
      <c r="G10" s="5">
        <f t="shared" si="0"/>
        <v>1613.1</v>
      </c>
      <c r="H10" s="4">
        <v>21</v>
      </c>
      <c r="I10" s="5">
        <v>7323</v>
      </c>
      <c r="J10" s="4">
        <v>15</v>
      </c>
      <c r="K10" s="5">
        <v>1121.9000000000001</v>
      </c>
      <c r="L10" s="6" t="e">
        <f>#REF!-C10</f>
        <v>#REF!</v>
      </c>
      <c r="M10" s="6" t="e">
        <f>#REF!-E10</f>
        <v>#REF!</v>
      </c>
      <c r="N10" s="6" t="e">
        <f t="shared" si="1"/>
        <v>#REF!</v>
      </c>
    </row>
    <row r="11" spans="1:14">
      <c r="A11" s="3" t="s">
        <v>13</v>
      </c>
      <c r="B11" s="4">
        <v>36</v>
      </c>
      <c r="C11" s="5">
        <v>2389</v>
      </c>
      <c r="D11" s="4">
        <v>12</v>
      </c>
      <c r="E11" s="5">
        <v>175.6</v>
      </c>
      <c r="F11" s="4">
        <f t="shared" si="0"/>
        <v>48</v>
      </c>
      <c r="G11" s="5">
        <f t="shared" si="0"/>
        <v>2564.6</v>
      </c>
      <c r="H11" s="4">
        <v>36</v>
      </c>
      <c r="I11" s="5">
        <v>19430.900000000001</v>
      </c>
      <c r="J11" s="4">
        <v>12</v>
      </c>
      <c r="K11" s="5">
        <v>1569.1</v>
      </c>
      <c r="L11" s="6" t="e">
        <f>#REF!-C11</f>
        <v>#REF!</v>
      </c>
      <c r="M11" s="6" t="e">
        <f>#REF!-E11</f>
        <v>#REF!</v>
      </c>
      <c r="N11" s="6" t="e">
        <f t="shared" si="1"/>
        <v>#REF!</v>
      </c>
    </row>
    <row r="12" spans="1:14">
      <c r="A12" s="3" t="s">
        <v>14</v>
      </c>
      <c r="B12" s="4">
        <v>49</v>
      </c>
      <c r="C12" s="5">
        <v>3251.6</v>
      </c>
      <c r="D12" s="4">
        <v>26</v>
      </c>
      <c r="E12" s="5">
        <v>380.4</v>
      </c>
      <c r="F12" s="4">
        <f t="shared" si="0"/>
        <v>75</v>
      </c>
      <c r="G12" s="5">
        <f t="shared" si="0"/>
        <v>3632</v>
      </c>
      <c r="H12" s="4">
        <v>47</v>
      </c>
      <c r="I12" s="5">
        <v>19349.8</v>
      </c>
      <c r="J12" s="4">
        <v>25</v>
      </c>
      <c r="K12" s="5">
        <v>2648</v>
      </c>
      <c r="L12" s="6" t="e">
        <f>#REF!-C12</f>
        <v>#REF!</v>
      </c>
      <c r="M12" s="6" t="e">
        <f>#REF!-E12</f>
        <v>#REF!</v>
      </c>
      <c r="N12" s="6" t="e">
        <f t="shared" si="1"/>
        <v>#REF!</v>
      </c>
    </row>
    <row r="13" spans="1:14">
      <c r="A13" s="3" t="s">
        <v>15</v>
      </c>
      <c r="B13" s="4">
        <v>51</v>
      </c>
      <c r="C13" s="5">
        <v>3384.4</v>
      </c>
      <c r="D13" s="4">
        <v>82</v>
      </c>
      <c r="E13" s="5">
        <v>1199.7</v>
      </c>
      <c r="F13" s="4">
        <f t="shared" si="0"/>
        <v>133</v>
      </c>
      <c r="G13" s="5">
        <f t="shared" si="0"/>
        <v>4584.1000000000004</v>
      </c>
      <c r="H13" s="4">
        <v>51</v>
      </c>
      <c r="I13" s="5">
        <v>16498.8</v>
      </c>
      <c r="J13" s="4">
        <v>82</v>
      </c>
      <c r="K13" s="5">
        <v>9099.2000000000007</v>
      </c>
      <c r="L13" s="6" t="e">
        <f>#REF!-C13</f>
        <v>#REF!</v>
      </c>
      <c r="M13" s="6" t="e">
        <f>#REF!-E13</f>
        <v>#REF!</v>
      </c>
      <c r="N13" s="6" t="e">
        <f t="shared" si="1"/>
        <v>#REF!</v>
      </c>
    </row>
    <row r="14" spans="1:14">
      <c r="A14" s="3" t="s">
        <v>16</v>
      </c>
      <c r="B14" s="4">
        <v>13</v>
      </c>
      <c r="C14" s="5">
        <v>862.7</v>
      </c>
      <c r="D14" s="4">
        <v>36</v>
      </c>
      <c r="E14" s="5">
        <v>526.70000000000005</v>
      </c>
      <c r="F14" s="4">
        <f t="shared" si="0"/>
        <v>49</v>
      </c>
      <c r="G14" s="5">
        <f t="shared" si="0"/>
        <v>1389.4</v>
      </c>
      <c r="H14" s="4">
        <v>13</v>
      </c>
      <c r="I14" s="5">
        <v>8601.5</v>
      </c>
      <c r="J14" s="4">
        <v>36</v>
      </c>
      <c r="K14" s="5">
        <v>3550.3</v>
      </c>
      <c r="L14" s="6" t="e">
        <f>#REF!-C14</f>
        <v>#REF!</v>
      </c>
      <c r="M14" s="6" t="e">
        <f>#REF!-E14</f>
        <v>#REF!</v>
      </c>
      <c r="N14" s="6" t="e">
        <f t="shared" si="1"/>
        <v>#REF!</v>
      </c>
    </row>
    <row r="15" spans="1:14">
      <c r="A15" s="3" t="s">
        <v>17</v>
      </c>
      <c r="B15" s="4">
        <v>22</v>
      </c>
      <c r="C15" s="5">
        <v>1459.9</v>
      </c>
      <c r="D15" s="4">
        <v>16</v>
      </c>
      <c r="E15" s="5">
        <v>234.1</v>
      </c>
      <c r="F15" s="4">
        <f t="shared" si="0"/>
        <v>38</v>
      </c>
      <c r="G15" s="5">
        <f t="shared" si="0"/>
        <v>1694</v>
      </c>
      <c r="H15" s="4">
        <v>22</v>
      </c>
      <c r="I15" s="5">
        <v>11656</v>
      </c>
      <c r="J15" s="4">
        <v>16</v>
      </c>
      <c r="K15" s="5">
        <v>4016</v>
      </c>
      <c r="L15" s="6" t="e">
        <f>#REF!-C15</f>
        <v>#REF!</v>
      </c>
      <c r="M15" s="6" t="e">
        <f>#REF!-E15</f>
        <v>#REF!</v>
      </c>
      <c r="N15" s="6" t="e">
        <f t="shared" si="1"/>
        <v>#REF!</v>
      </c>
    </row>
    <row r="16" spans="1:14">
      <c r="A16" s="3" t="s">
        <v>18</v>
      </c>
      <c r="B16" s="4">
        <v>29</v>
      </c>
      <c r="C16" s="5">
        <v>1924.5</v>
      </c>
      <c r="D16" s="4">
        <v>42</v>
      </c>
      <c r="E16" s="5">
        <v>614.5</v>
      </c>
      <c r="F16" s="4">
        <f t="shared" si="0"/>
        <v>71</v>
      </c>
      <c r="G16" s="5">
        <f t="shared" si="0"/>
        <v>2539</v>
      </c>
      <c r="H16" s="4">
        <v>29</v>
      </c>
      <c r="I16" s="5">
        <v>37119.800000000003</v>
      </c>
      <c r="J16" s="4">
        <v>42</v>
      </c>
      <c r="K16" s="5">
        <v>4252.6000000000004</v>
      </c>
      <c r="L16" s="6" t="e">
        <f>#REF!-C16</f>
        <v>#REF!</v>
      </c>
      <c r="M16" s="6" t="e">
        <f>#REF!-E16</f>
        <v>#REF!</v>
      </c>
      <c r="N16" s="6" t="e">
        <f t="shared" si="1"/>
        <v>#REF!</v>
      </c>
    </row>
    <row r="17" spans="1:14">
      <c r="A17" s="3" t="s">
        <v>19</v>
      </c>
      <c r="B17" s="4">
        <v>7</v>
      </c>
      <c r="C17" s="5">
        <v>464.5</v>
      </c>
      <c r="D17" s="4">
        <v>11</v>
      </c>
      <c r="E17" s="5">
        <v>160.9</v>
      </c>
      <c r="F17" s="4">
        <f t="shared" si="0"/>
        <v>18</v>
      </c>
      <c r="G17" s="5">
        <f t="shared" si="0"/>
        <v>625.4</v>
      </c>
      <c r="H17" s="4">
        <v>6</v>
      </c>
      <c r="I17" s="5">
        <v>1502</v>
      </c>
      <c r="J17" s="4">
        <v>11</v>
      </c>
      <c r="K17" s="5">
        <v>943</v>
      </c>
      <c r="L17" s="6" t="e">
        <f>#REF!-C17</f>
        <v>#REF!</v>
      </c>
      <c r="M17" s="6" t="e">
        <f>#REF!-E17</f>
        <v>#REF!</v>
      </c>
      <c r="N17" s="6" t="e">
        <f t="shared" si="1"/>
        <v>#REF!</v>
      </c>
    </row>
    <row r="18" spans="1:14">
      <c r="A18" s="3" t="s">
        <v>20</v>
      </c>
      <c r="B18" s="4">
        <v>4</v>
      </c>
      <c r="C18" s="5">
        <v>265.39999999999998</v>
      </c>
      <c r="D18" s="4">
        <v>29</v>
      </c>
      <c r="E18" s="5">
        <v>424.3</v>
      </c>
      <c r="F18" s="4">
        <f t="shared" si="0"/>
        <v>33</v>
      </c>
      <c r="G18" s="5">
        <f t="shared" si="0"/>
        <v>689.7</v>
      </c>
      <c r="H18" s="4">
        <v>4</v>
      </c>
      <c r="I18" s="5">
        <v>2445.1</v>
      </c>
      <c r="J18" s="4">
        <v>29</v>
      </c>
      <c r="K18" s="5">
        <v>2795.3</v>
      </c>
      <c r="L18" s="6" t="e">
        <f>#REF!-C18</f>
        <v>#REF!</v>
      </c>
      <c r="M18" s="6" t="e">
        <f>#REF!-E18</f>
        <v>#REF!</v>
      </c>
      <c r="N18" s="6" t="e">
        <f t="shared" si="1"/>
        <v>#REF!</v>
      </c>
    </row>
    <row r="19" spans="1:14">
      <c r="A19" s="3" t="s">
        <v>21</v>
      </c>
      <c r="B19" s="4">
        <v>12</v>
      </c>
      <c r="C19" s="5">
        <v>796.3</v>
      </c>
      <c r="D19" s="4"/>
      <c r="E19" s="5">
        <f>D19*14630/1000</f>
        <v>0</v>
      </c>
      <c r="F19" s="4">
        <f t="shared" si="0"/>
        <v>12</v>
      </c>
      <c r="G19" s="5">
        <f t="shared" si="0"/>
        <v>796.3</v>
      </c>
      <c r="H19" s="4">
        <v>11</v>
      </c>
      <c r="I19" s="5">
        <v>3035.1</v>
      </c>
      <c r="J19" s="4"/>
      <c r="K19" s="5"/>
      <c r="L19" s="6" t="e">
        <f>#REF!-C19</f>
        <v>#REF!</v>
      </c>
      <c r="M19" s="6" t="e">
        <f>#REF!-E19</f>
        <v>#REF!</v>
      </c>
      <c r="N19" s="6" t="e">
        <f t="shared" si="1"/>
        <v>#REF!</v>
      </c>
    </row>
    <row r="20" spans="1:14">
      <c r="A20" s="3" t="s">
        <v>22</v>
      </c>
      <c r="B20" s="4">
        <v>24</v>
      </c>
      <c r="C20" s="5">
        <v>1592.6</v>
      </c>
      <c r="D20" s="4">
        <v>23</v>
      </c>
      <c r="E20" s="5">
        <v>336.5</v>
      </c>
      <c r="F20" s="4">
        <f t="shared" si="0"/>
        <v>47</v>
      </c>
      <c r="G20" s="5">
        <f t="shared" si="0"/>
        <v>1929.1</v>
      </c>
      <c r="H20" s="4">
        <v>24</v>
      </c>
      <c r="I20" s="5">
        <v>12347.8</v>
      </c>
      <c r="J20" s="4">
        <v>23</v>
      </c>
      <c r="K20" s="5">
        <v>9186.9</v>
      </c>
      <c r="L20" s="6" t="e">
        <f>#REF!-C20</f>
        <v>#REF!</v>
      </c>
      <c r="M20" s="6" t="e">
        <f>#REF!-E20</f>
        <v>#REF!</v>
      </c>
      <c r="N20" s="6" t="e">
        <f t="shared" si="1"/>
        <v>#REF!</v>
      </c>
    </row>
    <row r="21" spans="1:14">
      <c r="A21" s="3" t="s">
        <v>23</v>
      </c>
      <c r="B21" s="4">
        <v>2</v>
      </c>
      <c r="C21" s="5">
        <v>132.69999999999999</v>
      </c>
      <c r="D21" s="4">
        <v>8</v>
      </c>
      <c r="E21" s="5">
        <v>117</v>
      </c>
      <c r="F21" s="4">
        <f t="shared" si="0"/>
        <v>10</v>
      </c>
      <c r="G21" s="5">
        <f t="shared" si="0"/>
        <v>249.7</v>
      </c>
      <c r="H21" s="4">
        <v>2</v>
      </c>
      <c r="I21" s="5">
        <v>707</v>
      </c>
      <c r="J21" s="4">
        <v>8</v>
      </c>
      <c r="K21" s="5">
        <v>668</v>
      </c>
      <c r="L21" s="6" t="e">
        <f>#REF!-C21</f>
        <v>#REF!</v>
      </c>
      <c r="M21" s="6" t="e">
        <f>#REF!-E21</f>
        <v>#REF!</v>
      </c>
      <c r="N21" s="6" t="e">
        <f t="shared" si="1"/>
        <v>#REF!</v>
      </c>
    </row>
    <row r="22" spans="1:14">
      <c r="A22" s="3" t="s">
        <v>24</v>
      </c>
      <c r="B22" s="4">
        <v>17</v>
      </c>
      <c r="C22" s="5">
        <v>1128.0999999999999</v>
      </c>
      <c r="D22" s="4">
        <v>39</v>
      </c>
      <c r="E22" s="5">
        <v>570.6</v>
      </c>
      <c r="F22" s="4">
        <f t="shared" si="0"/>
        <v>56</v>
      </c>
      <c r="G22" s="5">
        <f t="shared" si="0"/>
        <v>1698.6999999999998</v>
      </c>
      <c r="H22" s="4">
        <v>17</v>
      </c>
      <c r="I22" s="5">
        <v>7791.8</v>
      </c>
      <c r="J22" s="4">
        <v>42</v>
      </c>
      <c r="K22" s="5">
        <v>6495.6</v>
      </c>
      <c r="L22" s="6" t="e">
        <f>#REF!-C22</f>
        <v>#REF!</v>
      </c>
      <c r="M22" s="6" t="e">
        <f>#REF!-E22</f>
        <v>#REF!</v>
      </c>
      <c r="N22" s="6" t="e">
        <f t="shared" si="1"/>
        <v>#REF!</v>
      </c>
    </row>
    <row r="23" spans="1:14">
      <c r="A23" s="3" t="s">
        <v>25</v>
      </c>
      <c r="B23" s="4"/>
      <c r="C23" s="5">
        <f>B23*66360/1000</f>
        <v>0</v>
      </c>
      <c r="D23" s="4">
        <v>5</v>
      </c>
      <c r="E23" s="5">
        <v>73.099999999999994</v>
      </c>
      <c r="F23" s="4">
        <f t="shared" si="0"/>
        <v>5</v>
      </c>
      <c r="G23" s="5">
        <f t="shared" si="0"/>
        <v>73.099999999999994</v>
      </c>
      <c r="H23" s="4"/>
      <c r="I23" s="5"/>
      <c r="J23" s="4">
        <v>5</v>
      </c>
      <c r="K23" s="5">
        <v>801.8</v>
      </c>
      <c r="L23" s="6" t="e">
        <f>#REF!-C23</f>
        <v>#REF!</v>
      </c>
      <c r="M23" s="6" t="e">
        <f>#REF!-E23</f>
        <v>#REF!</v>
      </c>
      <c r="N23" s="6" t="e">
        <f t="shared" si="1"/>
        <v>#REF!</v>
      </c>
    </row>
    <row r="24" spans="1:14">
      <c r="A24" s="3" t="s">
        <v>26</v>
      </c>
      <c r="B24" s="4">
        <v>17</v>
      </c>
      <c r="C24" s="5">
        <v>1128.0999999999999</v>
      </c>
      <c r="D24" s="4">
        <v>23</v>
      </c>
      <c r="E24" s="5">
        <v>336.5</v>
      </c>
      <c r="F24" s="4">
        <f t="shared" si="0"/>
        <v>40</v>
      </c>
      <c r="G24" s="5">
        <f t="shared" si="0"/>
        <v>1464.6</v>
      </c>
      <c r="H24" s="4">
        <v>16</v>
      </c>
      <c r="I24" s="5">
        <v>4941.1000000000004</v>
      </c>
      <c r="J24" s="4">
        <v>24</v>
      </c>
      <c r="K24" s="5">
        <v>15234.9</v>
      </c>
      <c r="L24" s="6" t="e">
        <f>#REF!-C24</f>
        <v>#REF!</v>
      </c>
      <c r="M24" s="6" t="e">
        <f>#REF!-E24</f>
        <v>#REF!</v>
      </c>
      <c r="N24" s="6" t="e">
        <f t="shared" si="1"/>
        <v>#REF!</v>
      </c>
    </row>
    <row r="25" spans="1:14">
      <c r="A25" s="3" t="s">
        <v>27</v>
      </c>
      <c r="B25" s="4">
        <v>21</v>
      </c>
      <c r="C25" s="5">
        <v>1393.6</v>
      </c>
      <c r="D25" s="4">
        <v>9</v>
      </c>
      <c r="E25" s="5">
        <v>131.69999999999999</v>
      </c>
      <c r="F25" s="4">
        <f t="shared" si="0"/>
        <v>30</v>
      </c>
      <c r="G25" s="5">
        <f t="shared" si="0"/>
        <v>1525.3</v>
      </c>
      <c r="H25" s="4">
        <v>22</v>
      </c>
      <c r="I25" s="5">
        <v>8339.5</v>
      </c>
      <c r="J25" s="4">
        <v>8</v>
      </c>
      <c r="K25" s="5">
        <v>911</v>
      </c>
      <c r="L25" s="6" t="e">
        <f>#REF!-C25</f>
        <v>#REF!</v>
      </c>
      <c r="M25" s="6" t="e">
        <f>#REF!-E25</f>
        <v>#REF!</v>
      </c>
      <c r="N25" s="6" t="e">
        <f t="shared" si="1"/>
        <v>#REF!</v>
      </c>
    </row>
    <row r="26" spans="1:14">
      <c r="A26" s="7" t="s">
        <v>28</v>
      </c>
      <c r="B26" s="4">
        <v>1</v>
      </c>
      <c r="C26" s="5">
        <v>66.400000000000006</v>
      </c>
      <c r="D26" s="4">
        <v>15</v>
      </c>
      <c r="E26" s="5">
        <v>219.4</v>
      </c>
      <c r="F26" s="4">
        <f t="shared" si="0"/>
        <v>16</v>
      </c>
      <c r="G26" s="5">
        <f t="shared" si="0"/>
        <v>285.8</v>
      </c>
      <c r="H26" s="4">
        <v>2</v>
      </c>
      <c r="I26" s="5">
        <v>1001</v>
      </c>
      <c r="J26" s="4">
        <v>15</v>
      </c>
      <c r="K26" s="5">
        <v>2590.1</v>
      </c>
      <c r="L26" s="6" t="e">
        <f>#REF!-C26</f>
        <v>#REF!</v>
      </c>
      <c r="M26" s="6" t="e">
        <f>#REF!-E26</f>
        <v>#REF!</v>
      </c>
      <c r="N26" s="6" t="e">
        <f t="shared" si="1"/>
        <v>#REF!</v>
      </c>
    </row>
    <row r="27" spans="1:14">
      <c r="A27" s="3" t="s">
        <v>29</v>
      </c>
      <c r="B27" s="4">
        <v>33</v>
      </c>
      <c r="C27" s="5">
        <v>2189.9</v>
      </c>
      <c r="D27" s="4">
        <v>53</v>
      </c>
      <c r="E27" s="5">
        <v>775.4</v>
      </c>
      <c r="F27" s="4">
        <f t="shared" si="0"/>
        <v>86</v>
      </c>
      <c r="G27" s="5">
        <f t="shared" si="0"/>
        <v>2965.3</v>
      </c>
      <c r="H27" s="4">
        <v>35</v>
      </c>
      <c r="I27" s="5">
        <v>17747.7</v>
      </c>
      <c r="J27" s="4">
        <v>53</v>
      </c>
      <c r="K27" s="5">
        <v>5516.2</v>
      </c>
      <c r="L27" s="6" t="e">
        <f>#REF!-C27</f>
        <v>#REF!</v>
      </c>
      <c r="M27" s="6" t="e">
        <f>#REF!-E27</f>
        <v>#REF!</v>
      </c>
      <c r="N27" s="6" t="e">
        <f t="shared" si="1"/>
        <v>#REF!</v>
      </c>
    </row>
    <row r="28" spans="1:14">
      <c r="A28" s="3" t="s">
        <v>30</v>
      </c>
      <c r="B28" s="4">
        <v>15</v>
      </c>
      <c r="C28" s="5">
        <v>995.4</v>
      </c>
      <c r="D28" s="4">
        <v>6</v>
      </c>
      <c r="E28" s="5">
        <v>87.8</v>
      </c>
      <c r="F28" s="4">
        <f t="shared" si="0"/>
        <v>21</v>
      </c>
      <c r="G28" s="5">
        <f t="shared" si="0"/>
        <v>1083.2</v>
      </c>
      <c r="H28" s="4">
        <v>15</v>
      </c>
      <c r="I28" s="5">
        <v>8482.2999999999993</v>
      </c>
      <c r="J28" s="4">
        <v>6</v>
      </c>
      <c r="K28" s="5">
        <v>713.3</v>
      </c>
      <c r="L28" s="6" t="e">
        <f>#REF!-C28</f>
        <v>#REF!</v>
      </c>
      <c r="M28" s="6" t="e">
        <f>#REF!-E28</f>
        <v>#REF!</v>
      </c>
      <c r="N28" s="6" t="e">
        <f t="shared" si="1"/>
        <v>#REF!</v>
      </c>
    </row>
    <row r="29" spans="1:14">
      <c r="A29" s="3" t="s">
        <v>31</v>
      </c>
      <c r="B29" s="4">
        <v>27</v>
      </c>
      <c r="C29" s="5">
        <v>1791.7</v>
      </c>
      <c r="D29" s="4">
        <v>9</v>
      </c>
      <c r="E29" s="5">
        <v>131.69999999999999</v>
      </c>
      <c r="F29" s="4">
        <f t="shared" si="0"/>
        <v>36</v>
      </c>
      <c r="G29" s="5">
        <f t="shared" si="0"/>
        <v>1923.4</v>
      </c>
      <c r="H29" s="4">
        <v>27</v>
      </c>
      <c r="I29" s="5">
        <v>13397</v>
      </c>
      <c r="J29" s="4">
        <v>9</v>
      </c>
      <c r="K29" s="5">
        <v>926</v>
      </c>
      <c r="L29" s="6" t="e">
        <f>#REF!-C29</f>
        <v>#REF!</v>
      </c>
      <c r="M29" s="6" t="e">
        <f>#REF!-E29</f>
        <v>#REF!</v>
      </c>
      <c r="N29" s="6" t="e">
        <f t="shared" si="1"/>
        <v>#REF!</v>
      </c>
    </row>
    <row r="30" spans="1:14">
      <c r="A30" s="3" t="s">
        <v>32</v>
      </c>
      <c r="B30" s="4">
        <v>30</v>
      </c>
      <c r="C30" s="5">
        <v>1990.8</v>
      </c>
      <c r="D30" s="4">
        <v>2</v>
      </c>
      <c r="E30" s="5">
        <v>29.3</v>
      </c>
      <c r="F30" s="4">
        <f t="shared" si="0"/>
        <v>32</v>
      </c>
      <c r="G30" s="5">
        <f t="shared" si="0"/>
        <v>2020.1</v>
      </c>
      <c r="H30" s="4">
        <v>30</v>
      </c>
      <c r="I30" s="5">
        <v>14141.5</v>
      </c>
      <c r="J30" s="4">
        <v>2</v>
      </c>
      <c r="K30" s="5">
        <v>602.9</v>
      </c>
      <c r="L30" s="6" t="e">
        <f>#REF!-C30</f>
        <v>#REF!</v>
      </c>
      <c r="M30" s="6" t="e">
        <f>#REF!-E30</f>
        <v>#REF!</v>
      </c>
      <c r="N30" s="6" t="e">
        <f t="shared" si="1"/>
        <v>#REF!</v>
      </c>
    </row>
    <row r="31" spans="1:14">
      <c r="A31" s="3" t="s">
        <v>33</v>
      </c>
      <c r="B31" s="4">
        <v>16</v>
      </c>
      <c r="C31" s="5">
        <v>1061.8</v>
      </c>
      <c r="D31" s="4">
        <v>15</v>
      </c>
      <c r="E31" s="5">
        <v>219.4</v>
      </c>
      <c r="F31" s="4">
        <f t="shared" si="0"/>
        <v>31</v>
      </c>
      <c r="G31" s="5">
        <f t="shared" si="0"/>
        <v>1281.2</v>
      </c>
      <c r="H31" s="4">
        <v>15</v>
      </c>
      <c r="I31" s="5">
        <v>6874</v>
      </c>
      <c r="J31" s="4">
        <v>13</v>
      </c>
      <c r="K31" s="5">
        <v>1515.9</v>
      </c>
      <c r="L31" s="6" t="e">
        <f>#REF!-C31</f>
        <v>#REF!</v>
      </c>
      <c r="M31" s="6" t="e">
        <f>#REF!-E31</f>
        <v>#REF!</v>
      </c>
      <c r="N31" s="6" t="e">
        <f t="shared" si="1"/>
        <v>#REF!</v>
      </c>
    </row>
    <row r="32" spans="1:14">
      <c r="A32" s="3" t="s">
        <v>34</v>
      </c>
      <c r="B32" s="4">
        <v>20</v>
      </c>
      <c r="C32" s="5">
        <v>1327.2</v>
      </c>
      <c r="D32" s="4">
        <v>24</v>
      </c>
      <c r="E32" s="5">
        <v>351.1</v>
      </c>
      <c r="F32" s="4">
        <f t="shared" si="0"/>
        <v>44</v>
      </c>
      <c r="G32" s="5">
        <f t="shared" si="0"/>
        <v>1678.3000000000002</v>
      </c>
      <c r="H32" s="4">
        <v>19</v>
      </c>
      <c r="I32" s="5">
        <v>11461</v>
      </c>
      <c r="J32" s="4">
        <v>25</v>
      </c>
      <c r="K32" s="5">
        <v>4655.7</v>
      </c>
      <c r="L32" s="6" t="e">
        <f>#REF!-C32</f>
        <v>#REF!</v>
      </c>
      <c r="M32" s="6" t="e">
        <f>#REF!-E32</f>
        <v>#REF!</v>
      </c>
      <c r="N32" s="6" t="e">
        <f t="shared" si="1"/>
        <v>#REF!</v>
      </c>
    </row>
    <row r="33" spans="1:14">
      <c r="A33" s="3" t="s">
        <v>35</v>
      </c>
      <c r="B33" s="4">
        <v>19</v>
      </c>
      <c r="C33" s="5">
        <v>1260.8</v>
      </c>
      <c r="D33" s="4">
        <v>16</v>
      </c>
      <c r="E33" s="5">
        <v>234.1</v>
      </c>
      <c r="F33" s="4">
        <f t="shared" si="0"/>
        <v>35</v>
      </c>
      <c r="G33" s="5">
        <f t="shared" si="0"/>
        <v>1494.8999999999999</v>
      </c>
      <c r="H33" s="4">
        <v>19</v>
      </c>
      <c r="I33" s="5">
        <v>13743</v>
      </c>
      <c r="J33" s="4">
        <v>16</v>
      </c>
      <c r="K33" s="5">
        <v>1558</v>
      </c>
      <c r="L33" s="6" t="e">
        <f>#REF!-C33</f>
        <v>#REF!</v>
      </c>
      <c r="M33" s="6" t="e">
        <f>#REF!-E33</f>
        <v>#REF!</v>
      </c>
      <c r="N33" s="6" t="e">
        <f t="shared" si="1"/>
        <v>#REF!</v>
      </c>
    </row>
    <row r="34" spans="1:14">
      <c r="A34" s="3" t="s">
        <v>36</v>
      </c>
      <c r="B34" s="4">
        <v>1</v>
      </c>
      <c r="C34" s="5">
        <v>66.400000000000006</v>
      </c>
      <c r="D34" s="4">
        <v>11</v>
      </c>
      <c r="E34" s="5">
        <v>160.9</v>
      </c>
      <c r="F34" s="4">
        <f t="shared" si="0"/>
        <v>12</v>
      </c>
      <c r="G34" s="5">
        <f t="shared" si="0"/>
        <v>227.3</v>
      </c>
      <c r="H34" s="4">
        <v>1</v>
      </c>
      <c r="I34" s="5">
        <v>236.6</v>
      </c>
      <c r="J34" s="4">
        <v>12</v>
      </c>
      <c r="K34" s="5">
        <v>3230.2</v>
      </c>
      <c r="L34" s="6" t="e">
        <f>#REF!-C34</f>
        <v>#REF!</v>
      </c>
      <c r="M34" s="6" t="e">
        <f>#REF!-E34</f>
        <v>#REF!</v>
      </c>
      <c r="N34" s="6" t="e">
        <f t="shared" si="1"/>
        <v>#REF!</v>
      </c>
    </row>
    <row r="35" spans="1:14">
      <c r="A35" s="3" t="s">
        <v>37</v>
      </c>
      <c r="B35" s="4">
        <v>18</v>
      </c>
      <c r="C35" s="5">
        <v>1194.5</v>
      </c>
      <c r="D35" s="4">
        <v>8</v>
      </c>
      <c r="E35" s="5">
        <v>117</v>
      </c>
      <c r="F35" s="4">
        <f t="shared" si="0"/>
        <v>26</v>
      </c>
      <c r="G35" s="5">
        <f t="shared" si="0"/>
        <v>1311.5</v>
      </c>
      <c r="H35" s="4">
        <v>13</v>
      </c>
      <c r="I35" s="5">
        <v>6503.9</v>
      </c>
      <c r="J35" s="4">
        <v>8</v>
      </c>
      <c r="K35" s="5">
        <v>1386.3</v>
      </c>
      <c r="L35" s="6" t="e">
        <f>#REF!-C35</f>
        <v>#REF!</v>
      </c>
      <c r="M35" s="6" t="e">
        <f>#REF!-E35</f>
        <v>#REF!</v>
      </c>
      <c r="N35" s="6" t="e">
        <f t="shared" si="1"/>
        <v>#REF!</v>
      </c>
    </row>
    <row r="36" spans="1:14">
      <c r="A36" s="3" t="s">
        <v>38</v>
      </c>
      <c r="B36" s="4">
        <v>26</v>
      </c>
      <c r="C36" s="5">
        <v>1725.4</v>
      </c>
      <c r="D36" s="4">
        <v>25</v>
      </c>
      <c r="E36" s="5">
        <v>365.7</v>
      </c>
      <c r="F36" s="4">
        <f t="shared" si="0"/>
        <v>51</v>
      </c>
      <c r="G36" s="5">
        <f t="shared" si="0"/>
        <v>2091.1</v>
      </c>
      <c r="H36" s="4">
        <v>26</v>
      </c>
      <c r="I36" s="5">
        <v>11560.8</v>
      </c>
      <c r="J36" s="4">
        <v>25</v>
      </c>
      <c r="K36" s="5">
        <v>2596.8000000000002</v>
      </c>
      <c r="L36" s="6" t="e">
        <f>#REF!-C36</f>
        <v>#REF!</v>
      </c>
      <c r="M36" s="6" t="e">
        <f>#REF!-E36</f>
        <v>#REF!</v>
      </c>
      <c r="N36" s="6" t="e">
        <f t="shared" si="1"/>
        <v>#REF!</v>
      </c>
    </row>
    <row r="37" spans="1:14">
      <c r="A37" s="3" t="s">
        <v>39</v>
      </c>
      <c r="B37" s="4">
        <v>17</v>
      </c>
      <c r="C37" s="5">
        <v>1128.0999999999999</v>
      </c>
      <c r="D37" s="4">
        <v>12</v>
      </c>
      <c r="E37" s="5">
        <v>175.6</v>
      </c>
      <c r="F37" s="4">
        <f t="shared" si="0"/>
        <v>29</v>
      </c>
      <c r="G37" s="5">
        <f t="shared" si="0"/>
        <v>1303.6999999999998</v>
      </c>
      <c r="H37" s="4">
        <v>20</v>
      </c>
      <c r="I37" s="5">
        <v>10864.3</v>
      </c>
      <c r="J37" s="4">
        <v>12</v>
      </c>
      <c r="K37" s="5">
        <v>1165.4000000000001</v>
      </c>
      <c r="L37" s="6" t="e">
        <f>#REF!-C37</f>
        <v>#REF!</v>
      </c>
      <c r="M37" s="6" t="e">
        <f>#REF!-E37</f>
        <v>#REF!</v>
      </c>
      <c r="N37" s="6" t="e">
        <f t="shared" si="1"/>
        <v>#REF!</v>
      </c>
    </row>
    <row r="38" spans="1:14">
      <c r="A38" s="3" t="s">
        <v>40</v>
      </c>
      <c r="B38" s="4">
        <v>14</v>
      </c>
      <c r="C38" s="5">
        <v>929</v>
      </c>
      <c r="D38" s="4">
        <v>4</v>
      </c>
      <c r="E38" s="5">
        <v>58.5</v>
      </c>
      <c r="F38" s="4">
        <f t="shared" si="0"/>
        <v>18</v>
      </c>
      <c r="G38" s="5">
        <f t="shared" si="0"/>
        <v>987.5</v>
      </c>
      <c r="H38" s="4">
        <v>14</v>
      </c>
      <c r="I38" s="5">
        <v>8824.4</v>
      </c>
      <c r="J38" s="4">
        <v>4</v>
      </c>
      <c r="K38" s="5">
        <v>391.5</v>
      </c>
      <c r="L38" s="6" t="e">
        <f>#REF!-C38</f>
        <v>#REF!</v>
      </c>
      <c r="M38" s="6" t="e">
        <f>#REF!-E38</f>
        <v>#REF!</v>
      </c>
      <c r="N38" s="6" t="e">
        <f t="shared" si="1"/>
        <v>#REF!</v>
      </c>
    </row>
    <row r="39" spans="1:14">
      <c r="A39" s="3" t="s">
        <v>41</v>
      </c>
      <c r="B39" s="4">
        <v>28</v>
      </c>
      <c r="C39" s="5">
        <v>1858.1</v>
      </c>
      <c r="D39" s="4">
        <v>6</v>
      </c>
      <c r="E39" s="5">
        <v>87.8</v>
      </c>
      <c r="F39" s="4">
        <f t="shared" si="0"/>
        <v>34</v>
      </c>
      <c r="G39" s="5">
        <f t="shared" si="0"/>
        <v>1945.8999999999999</v>
      </c>
      <c r="H39" s="4">
        <v>26</v>
      </c>
      <c r="I39" s="5">
        <v>16644.400000000001</v>
      </c>
      <c r="J39" s="4">
        <v>7</v>
      </c>
      <c r="K39" s="5">
        <v>1603.7</v>
      </c>
      <c r="L39" s="6" t="e">
        <f>#REF!-C39</f>
        <v>#REF!</v>
      </c>
      <c r="M39" s="6" t="e">
        <f>#REF!-E39</f>
        <v>#REF!</v>
      </c>
      <c r="N39" s="6" t="e">
        <f t="shared" si="1"/>
        <v>#REF!</v>
      </c>
    </row>
    <row r="40" spans="1:14">
      <c r="A40" s="3" t="s">
        <v>42</v>
      </c>
      <c r="B40" s="4"/>
      <c r="C40" s="5">
        <f>B40*66360/1000</f>
        <v>0</v>
      </c>
      <c r="D40" s="4">
        <v>8</v>
      </c>
      <c r="E40" s="5">
        <v>117</v>
      </c>
      <c r="F40" s="4">
        <f t="shared" si="0"/>
        <v>8</v>
      </c>
      <c r="G40" s="5">
        <f t="shared" si="0"/>
        <v>117</v>
      </c>
      <c r="H40" s="4"/>
      <c r="I40" s="5"/>
      <c r="J40" s="4">
        <v>8</v>
      </c>
      <c r="K40" s="5">
        <v>800</v>
      </c>
      <c r="L40" s="6" t="e">
        <f>#REF!-C40</f>
        <v>#REF!</v>
      </c>
      <c r="M40" s="6" t="e">
        <f>#REF!-E40</f>
        <v>#REF!</v>
      </c>
      <c r="N40" s="6" t="e">
        <f t="shared" si="1"/>
        <v>#REF!</v>
      </c>
    </row>
    <row r="41" spans="1:14">
      <c r="A41" s="3" t="s">
        <v>43</v>
      </c>
      <c r="B41" s="4">
        <v>27</v>
      </c>
      <c r="C41" s="5">
        <v>1791.7</v>
      </c>
      <c r="D41" s="4">
        <v>6</v>
      </c>
      <c r="E41" s="5">
        <v>87.8</v>
      </c>
      <c r="F41" s="4">
        <f t="shared" si="0"/>
        <v>33</v>
      </c>
      <c r="G41" s="5">
        <f t="shared" si="0"/>
        <v>1879.5</v>
      </c>
      <c r="H41" s="4">
        <v>27</v>
      </c>
      <c r="I41" s="5">
        <v>5948.7</v>
      </c>
      <c r="J41" s="4">
        <v>6</v>
      </c>
      <c r="K41" s="5">
        <v>546</v>
      </c>
      <c r="L41" s="6" t="e">
        <f>#REF!-C41</f>
        <v>#REF!</v>
      </c>
      <c r="M41" s="6" t="e">
        <f>#REF!-E41</f>
        <v>#REF!</v>
      </c>
      <c r="N41" s="6" t="e">
        <f t="shared" si="1"/>
        <v>#REF!</v>
      </c>
    </row>
    <row r="42" spans="1:14">
      <c r="A42" s="3" t="s">
        <v>44</v>
      </c>
      <c r="B42" s="4">
        <v>20</v>
      </c>
      <c r="C42" s="5">
        <v>1327.2</v>
      </c>
      <c r="D42" s="4">
        <v>18</v>
      </c>
      <c r="E42" s="5">
        <v>263.3</v>
      </c>
      <c r="F42" s="4">
        <f t="shared" si="0"/>
        <v>38</v>
      </c>
      <c r="G42" s="5">
        <f t="shared" si="0"/>
        <v>1590.5</v>
      </c>
      <c r="H42" s="4">
        <v>20</v>
      </c>
      <c r="I42" s="5">
        <v>11994.8</v>
      </c>
      <c r="J42" s="4">
        <v>19</v>
      </c>
      <c r="K42" s="5">
        <v>1691.7</v>
      </c>
      <c r="L42" s="6" t="e">
        <f>#REF!-C42</f>
        <v>#REF!</v>
      </c>
      <c r="M42" s="6" t="e">
        <f>#REF!-E42</f>
        <v>#REF!</v>
      </c>
      <c r="N42" s="6" t="e">
        <f t="shared" si="1"/>
        <v>#REF!</v>
      </c>
    </row>
    <row r="43" spans="1:14">
      <c r="A43" s="3" t="s">
        <v>45</v>
      </c>
      <c r="B43" s="4">
        <v>23</v>
      </c>
      <c r="C43" s="5">
        <v>1526.3</v>
      </c>
      <c r="D43" s="4">
        <v>28</v>
      </c>
      <c r="E43" s="5">
        <v>409.6</v>
      </c>
      <c r="F43" s="4">
        <f t="shared" si="0"/>
        <v>51</v>
      </c>
      <c r="G43" s="5">
        <f t="shared" si="0"/>
        <v>1935.9</v>
      </c>
      <c r="H43" s="4">
        <v>23</v>
      </c>
      <c r="I43" s="5">
        <v>21022.400000000001</v>
      </c>
      <c r="J43" s="4">
        <v>27</v>
      </c>
      <c r="K43" s="5">
        <v>4055</v>
      </c>
      <c r="L43" s="6" t="e">
        <f>#REF!-C43</f>
        <v>#REF!</v>
      </c>
      <c r="M43" s="6" t="e">
        <f>#REF!-E43</f>
        <v>#REF!</v>
      </c>
      <c r="N43" s="6" t="e">
        <f t="shared" si="1"/>
        <v>#REF!</v>
      </c>
    </row>
    <row r="44" spans="1:14">
      <c r="A44" s="3" t="s">
        <v>46</v>
      </c>
      <c r="B44" s="4">
        <v>14</v>
      </c>
      <c r="C44" s="5">
        <v>929</v>
      </c>
      <c r="D44" s="4">
        <v>8</v>
      </c>
      <c r="E44" s="5">
        <v>117</v>
      </c>
      <c r="F44" s="4">
        <f t="shared" si="0"/>
        <v>22</v>
      </c>
      <c r="G44" s="5">
        <f t="shared" si="0"/>
        <v>1046</v>
      </c>
      <c r="H44" s="4">
        <v>14</v>
      </c>
      <c r="I44" s="5">
        <v>7955.3</v>
      </c>
      <c r="J44" s="4">
        <v>7</v>
      </c>
      <c r="K44" s="5">
        <v>1036.8</v>
      </c>
      <c r="L44" s="6" t="e">
        <f>#REF!-C44</f>
        <v>#REF!</v>
      </c>
      <c r="M44" s="6" t="e">
        <f>#REF!-E44</f>
        <v>#REF!</v>
      </c>
      <c r="N44" s="6" t="e">
        <f t="shared" si="1"/>
        <v>#REF!</v>
      </c>
    </row>
    <row r="45" spans="1:14">
      <c r="A45" s="3" t="s">
        <v>47</v>
      </c>
      <c r="B45" s="4">
        <v>19</v>
      </c>
      <c r="C45" s="5">
        <v>1260.8</v>
      </c>
      <c r="D45" s="4">
        <v>3</v>
      </c>
      <c r="E45" s="5">
        <v>43.9</v>
      </c>
      <c r="F45" s="4">
        <f t="shared" si="0"/>
        <v>22</v>
      </c>
      <c r="G45" s="5">
        <f t="shared" si="0"/>
        <v>1304.7</v>
      </c>
      <c r="H45" s="4">
        <v>19</v>
      </c>
      <c r="I45" s="5">
        <v>5110.3999999999996</v>
      </c>
      <c r="J45" s="4">
        <v>3</v>
      </c>
      <c r="K45" s="5">
        <v>302</v>
      </c>
      <c r="L45" s="6" t="e">
        <f>#REF!-C45</f>
        <v>#REF!</v>
      </c>
      <c r="M45" s="6" t="e">
        <f>#REF!-E45</f>
        <v>#REF!</v>
      </c>
      <c r="N45" s="6" t="e">
        <f t="shared" si="1"/>
        <v>#REF!</v>
      </c>
    </row>
    <row r="46" spans="1:14">
      <c r="A46" s="3" t="s">
        <v>48</v>
      </c>
      <c r="B46" s="4">
        <v>4</v>
      </c>
      <c r="C46" s="5">
        <v>265.39999999999998</v>
      </c>
      <c r="D46" s="4">
        <v>9</v>
      </c>
      <c r="E46" s="5">
        <v>131.69999999999999</v>
      </c>
      <c r="F46" s="4">
        <f t="shared" si="0"/>
        <v>13</v>
      </c>
      <c r="G46" s="5">
        <f t="shared" si="0"/>
        <v>397.09999999999997</v>
      </c>
      <c r="H46" s="4">
        <v>4</v>
      </c>
      <c r="I46" s="5">
        <v>3300</v>
      </c>
      <c r="J46" s="4">
        <v>9</v>
      </c>
      <c r="K46" s="5">
        <v>900</v>
      </c>
      <c r="L46" s="6" t="e">
        <f>#REF!-C46</f>
        <v>#REF!</v>
      </c>
      <c r="M46" s="6" t="e">
        <f>#REF!-E46</f>
        <v>#REF!</v>
      </c>
      <c r="N46" s="6" t="e">
        <f t="shared" si="1"/>
        <v>#REF!</v>
      </c>
    </row>
    <row r="47" spans="1:14">
      <c r="A47" s="3" t="s">
        <v>49</v>
      </c>
      <c r="B47" s="4">
        <v>7</v>
      </c>
      <c r="C47" s="5">
        <v>464.5</v>
      </c>
      <c r="D47" s="4">
        <v>9</v>
      </c>
      <c r="E47" s="5">
        <v>131.69999999999999</v>
      </c>
      <c r="F47" s="4">
        <f t="shared" si="0"/>
        <v>16</v>
      </c>
      <c r="G47" s="5">
        <f t="shared" si="0"/>
        <v>596.20000000000005</v>
      </c>
      <c r="H47" s="4">
        <v>7</v>
      </c>
      <c r="I47" s="5">
        <v>15407</v>
      </c>
      <c r="J47" s="4">
        <v>9</v>
      </c>
      <c r="K47" s="5">
        <v>990</v>
      </c>
      <c r="L47" s="6" t="e">
        <f>#REF!-C47</f>
        <v>#REF!</v>
      </c>
      <c r="M47" s="6" t="e">
        <f>#REF!-E47</f>
        <v>#REF!</v>
      </c>
      <c r="N47" s="6" t="e">
        <f t="shared" si="1"/>
        <v>#REF!</v>
      </c>
    </row>
    <row r="48" spans="1:14">
      <c r="A48" s="3" t="s">
        <v>54</v>
      </c>
      <c r="B48" s="4"/>
      <c r="C48" s="5">
        <f>B48*4408*12/1000</f>
        <v>0</v>
      </c>
      <c r="D48" s="4">
        <v>2</v>
      </c>
      <c r="E48" s="5">
        <v>29.3</v>
      </c>
      <c r="F48" s="4">
        <f t="shared" si="0"/>
        <v>2</v>
      </c>
      <c r="G48" s="5">
        <f t="shared" si="0"/>
        <v>29.3</v>
      </c>
      <c r="H48" s="4"/>
      <c r="I48" s="5"/>
      <c r="J48" s="4">
        <v>2</v>
      </c>
      <c r="K48" s="5">
        <v>1292.7</v>
      </c>
      <c r="L48" s="6" t="e">
        <f>#REF!-C48</f>
        <v>#REF!</v>
      </c>
      <c r="M48" s="6" t="e">
        <f>#REF!-E48</f>
        <v>#REF!</v>
      </c>
      <c r="N48" s="6" t="e">
        <f t="shared" si="1"/>
        <v>#REF!</v>
      </c>
    </row>
    <row r="49" spans="1:14">
      <c r="A49" s="8" t="s">
        <v>50</v>
      </c>
      <c r="B49" s="9">
        <f t="shared" ref="B49:N49" si="2">SUM(B5:B48)</f>
        <v>790</v>
      </c>
      <c r="C49" s="10">
        <f t="shared" si="2"/>
        <v>52424.400000000009</v>
      </c>
      <c r="D49" s="9">
        <f t="shared" si="2"/>
        <v>803</v>
      </c>
      <c r="E49" s="10">
        <f t="shared" si="2"/>
        <v>11747.9</v>
      </c>
      <c r="F49" s="9">
        <f t="shared" si="2"/>
        <v>1593</v>
      </c>
      <c r="G49" s="10">
        <f t="shared" si="2"/>
        <v>64172.3</v>
      </c>
      <c r="H49" s="9">
        <f t="shared" si="2"/>
        <v>774</v>
      </c>
      <c r="I49" s="10">
        <f t="shared" si="2"/>
        <v>403211.2</v>
      </c>
      <c r="J49" s="9">
        <f t="shared" si="2"/>
        <v>806</v>
      </c>
      <c r="K49" s="10">
        <f t="shared" si="2"/>
        <v>117038.39999999998</v>
      </c>
      <c r="L49" s="11" t="e">
        <f t="shared" si="2"/>
        <v>#REF!</v>
      </c>
      <c r="M49" s="11" t="e">
        <f t="shared" si="2"/>
        <v>#REF!</v>
      </c>
      <c r="N49" s="11" t="e">
        <f t="shared" si="2"/>
        <v>#REF!</v>
      </c>
    </row>
    <row r="67" spans="1:1">
      <c r="A67" s="12"/>
    </row>
  </sheetData>
  <mergeCells count="10">
    <mergeCell ref="A1:N1"/>
    <mergeCell ref="A3:A4"/>
    <mergeCell ref="B3:C3"/>
    <mergeCell ref="D3:E3"/>
    <mergeCell ref="F3:G3"/>
    <mergeCell ref="H3:I3"/>
    <mergeCell ref="J3:K3"/>
    <mergeCell ref="L3:L4"/>
    <mergeCell ref="M3:M4"/>
    <mergeCell ref="N3:N4"/>
  </mergeCells>
  <pageMargins left="0.78740157480314965" right="0.39370078740157483" top="0.35433070866141736" bottom="0.23622047244094491" header="0.31496062992125984" footer="3.937007874015748E-2"/>
  <pageSetup paperSize="9" scale="84" orientation="portrait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Dilyara.Shamgunova</dc:creator>
  <cp:lastModifiedBy>Dilyara.Shamgunova</cp:lastModifiedBy>
  <cp:lastPrinted>2014-07-22T14:20:00Z</cp:lastPrinted>
  <dcterms:created xsi:type="dcterms:W3CDTF">2013-08-07T13:50:47Z</dcterms:created>
  <dcterms:modified xsi:type="dcterms:W3CDTF">2014-07-22T14:43:28Z</dcterms:modified>
</cp:coreProperties>
</file>