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7100" windowHeight="9852" activeTab="0"/>
  </bookViews>
  <sheets>
    <sheet name="Sheet" sheetId="1" r:id="rId1"/>
  </sheets>
  <definedNames>
    <definedName name="_xlnm._FilterDatabase" localSheetId="0" hidden="1">'Sheet'!$A$30:$F$56</definedName>
  </definedNames>
  <calcPr fullCalcOnLoad="1"/>
</workbook>
</file>

<file path=xl/sharedStrings.xml><?xml version="1.0" encoding="utf-8"?>
<sst xmlns="http://schemas.openxmlformats.org/spreadsheetml/2006/main" count="109" uniqueCount="98">
  <si>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</si>
  <si>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Консолидированный бюджет РТ (план)</t>
  </si>
  <si>
    <t>Консолидированный бюджет РТ (факт)</t>
  </si>
  <si>
    <t>Доходы бюджета - Всего</t>
  </si>
  <si>
    <t>Результат исполнения бюджета (дефицит '--', профицит '+')</t>
  </si>
  <si>
    <t>Бюджет РТ (план)</t>
  </si>
  <si>
    <t>Код дохода по КД</t>
  </si>
  <si>
    <t>10000000000000000</t>
  </si>
  <si>
    <t>10100000000000000</t>
  </si>
  <si>
    <t>10300000000000000</t>
  </si>
  <si>
    <t>10500000000000000</t>
  </si>
  <si>
    <t>10600000000000000</t>
  </si>
  <si>
    <t>10700000000000000</t>
  </si>
  <si>
    <t>10800000000000000</t>
  </si>
  <si>
    <t>10900000000000000</t>
  </si>
  <si>
    <t>11100000000000000</t>
  </si>
  <si>
    <t>11200000000000000</t>
  </si>
  <si>
    <t>11300000000000000</t>
  </si>
  <si>
    <t>11400000000000000</t>
  </si>
  <si>
    <t>11500000000000000</t>
  </si>
  <si>
    <t>11600000000000000</t>
  </si>
  <si>
    <t>11700000000000000</t>
  </si>
  <si>
    <t>20000000000000000</t>
  </si>
  <si>
    <t>20200000000000000</t>
  </si>
  <si>
    <t>20300000000000000</t>
  </si>
  <si>
    <t>20400000000000000</t>
  </si>
  <si>
    <t>20700000000000000</t>
  </si>
  <si>
    <t>21800000000000000</t>
  </si>
  <si>
    <t>21900000000000000</t>
  </si>
  <si>
    <t>85000000000000000</t>
  </si>
  <si>
    <t>01000000000000000</t>
  </si>
  <si>
    <t>01000000000000251</t>
  </si>
  <si>
    <t>02000000000000000</t>
  </si>
  <si>
    <t>02000000000000251</t>
  </si>
  <si>
    <t>03000000000000000</t>
  </si>
  <si>
    <t>04000000000000000</t>
  </si>
  <si>
    <t>04000000000000251</t>
  </si>
  <si>
    <t>05000000000000000</t>
  </si>
  <si>
    <t>05000000000000251</t>
  </si>
  <si>
    <t>06000000000000000</t>
  </si>
  <si>
    <t>06000000000000251</t>
  </si>
  <si>
    <t>07000000000000000</t>
  </si>
  <si>
    <t>07000000000000251</t>
  </si>
  <si>
    <t>08000000000000000</t>
  </si>
  <si>
    <t>08000000000000251</t>
  </si>
  <si>
    <t>09000000000000000</t>
  </si>
  <si>
    <t>09000000000000251</t>
  </si>
  <si>
    <t>10000000000000251</t>
  </si>
  <si>
    <t>11000000000000000</t>
  </si>
  <si>
    <t>11000000000000251</t>
  </si>
  <si>
    <t>12000000000000000</t>
  </si>
  <si>
    <t>13000000000000000</t>
  </si>
  <si>
    <t>14000000000000000</t>
  </si>
  <si>
    <t>14000000000000251</t>
  </si>
  <si>
    <t>96000000000000000</t>
  </si>
  <si>
    <t>Бюджет РТ (факт)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</si>
  <si>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</si>
  <si>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</si>
  <si>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</si>
  <si>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</si>
  <si>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</si>
  <si>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</si>
  <si>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</si>
  <si>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</si>
  <si>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</si>
  <si>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</si>
  <si>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</si>
  <si>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</si>
  <si>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</si>
  <si>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</si>
  <si>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</si>
  <si>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</si>
  <si>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</si>
  <si>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</si>
  <si>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</si>
  <si>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</si>
  <si>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</si>
  <si>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ОБЩЕГОСУДАРСТВЕННЫЕ ВОПРОСЫ</t>
  </si>
  <si>
    <t>Перечисления другим бюджетам бюджетной системы Российской Федерации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</si>
  <si>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</si>
  <si>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</si>
  <si>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</si>
  <si>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</si>
  <si>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</si>
  <si>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</si>
  <si>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</si>
  <si>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</si>
  <si>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</si>
  <si>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</si>
  <si>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</si>
  <si>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</si>
  <si>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</si>
  <si>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ОТЧЕТ ОБ ИСПОЛНЕНИИ КОНСОЛИДИРОВАННОГО БЮДЖЕТА РЕСПУБЛИКИ ТАТАРСТАН и БЮДЖЕТА РЕСПУБЛИКИ ТАТАРСТАН</t>
  </si>
  <si>
    <t xml:space="preserve">Единица измерения: тыс. руб </t>
  </si>
  <si>
    <t xml:space="preserve"> Наименование показателя</t>
  </si>
  <si>
    <t>Расходы бюджета - Всего</t>
  </si>
  <si>
    <t>79000000000000000</t>
  </si>
  <si>
    <t>на 1 октября 2019 года</t>
  </si>
</sst>
</file>

<file path=xl/styles.xml><?xml version="1.0" encoding="utf-8"?>
<styleSheet xmlns="http://schemas.openxmlformats.org/spreadsheetml/2006/main">
  <numFmts count="14">
    <numFmt numFmtId="5" formatCode="#,##0\ &quot;p.&quot;;\-#,##0\ &quot;p.&quot;"/>
    <numFmt numFmtId="6" formatCode="#,##0\ &quot;p.&quot;;[Red]\-#,##0\ &quot;p.&quot;"/>
    <numFmt numFmtId="7" formatCode="#,##0.00\ &quot;p.&quot;;\-#,##0.00\ &quot;p.&quot;"/>
    <numFmt numFmtId="8" formatCode="#,##0.00\ &quot;p.&quot;;[Red]\-#,##0.00\ &quot;p.&quot;"/>
    <numFmt numFmtId="42" formatCode="_-* #,##0\ &quot;p.&quot;_-;\-* #,##0\ &quot;p.&quot;_-;_-* &quot;-&quot;\ &quot;p.&quot;_-;_-@_-"/>
    <numFmt numFmtId="41" formatCode="_-* #,##0\ _p_._-;\-* #,##0\ _p_._-;_-* &quot;-&quot;\ _p_._-;_-@_-"/>
    <numFmt numFmtId="44" formatCode="_-* #,##0.00\ &quot;p.&quot;_-;\-* #,##0.00\ &quot;p.&quot;_-;_-* &quot;-&quot;??\ &quot;p.&quot;_-;_-@_-"/>
    <numFmt numFmtId="43" formatCode="_-* #,##0.00\ _p_._-;\-* #,##0.00\ _p_._-;_-* &quot;-&quot;??\ _p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\ _p_._-;\-* #,##0.0\ _p_._-;_-* &quot;-&quot;??\ _p_._-;_-@_-"/>
  </numFmts>
  <fonts count="39">
    <font>
      <sz val="10"/>
      <name val="Arial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54" applyFont="1" applyFill="1" applyAlignment="1">
      <alignment wrapText="1"/>
      <protection/>
    </xf>
    <xf numFmtId="0" fontId="1" fillId="0" borderId="0" xfId="54" applyFont="1" applyFill="1" applyAlignment="1">
      <alignment/>
      <protection/>
    </xf>
    <xf numFmtId="164" fontId="1" fillId="0" borderId="0" xfId="54" applyNumberFormat="1" applyFont="1" applyFill="1" applyAlignment="1">
      <alignment vertical="center"/>
      <protection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164" fontId="1" fillId="0" borderId="0" xfId="53" applyNumberFormat="1" applyFont="1" applyFill="1" applyBorder="1" applyAlignment="1" applyProtection="1">
      <alignment vertical="center" wrapText="1"/>
      <protection/>
    </xf>
    <xf numFmtId="0" fontId="1" fillId="0" borderId="10" xfId="52" applyNumberFormat="1" applyFont="1" applyFill="1" applyBorder="1" applyAlignment="1">
      <alignment horizontal="left" vertical="center" wrapText="1"/>
      <protection/>
    </xf>
    <xf numFmtId="0" fontId="1" fillId="0" borderId="10" xfId="54" applyFont="1" applyFill="1" applyBorder="1" applyAlignment="1">
      <alignment vertical="center"/>
      <protection/>
    </xf>
    <xf numFmtId="49" fontId="1" fillId="0" borderId="10" xfId="54" applyNumberFormat="1" applyFont="1" applyFill="1" applyBorder="1" applyAlignment="1" applyProtection="1">
      <alignment horizontal="left" vertical="center" wrapText="1"/>
      <protection/>
    </xf>
    <xf numFmtId="49" fontId="1" fillId="0" borderId="10" xfId="54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wrapText="1"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1" fillId="0" borderId="0" xfId="54" applyFont="1" applyFill="1" applyAlignment="1">
      <alignment horizontal="center" wrapText="1"/>
      <protection/>
    </xf>
    <xf numFmtId="164" fontId="1" fillId="0" borderId="0" xfId="52" applyNumberFormat="1" applyFont="1" applyFill="1" applyAlignment="1">
      <alignment horizontal="center" vertical="center"/>
      <protection/>
    </xf>
    <xf numFmtId="0" fontId="1" fillId="0" borderId="11" xfId="54" applyFont="1" applyFill="1" applyBorder="1" applyAlignment="1">
      <alignment horizontal="left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164" fontId="1" fillId="0" borderId="10" xfId="52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6" xfId="54"/>
    <cellStyle name="Обычный 6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AF5F5"/>
      <rgbColor rgb="00F0F0F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showGridLines="0" tabSelected="1" zoomScale="60" zoomScaleNormal="60" zoomScalePageLayoutView="0" workbookViewId="0" topLeftCell="A46">
      <selection activeCell="F54" sqref="F54"/>
    </sheetView>
  </sheetViews>
  <sheetFormatPr defaultColWidth="9.140625" defaultRowHeight="12.75"/>
  <cols>
    <col min="1" max="1" width="69.7109375" style="11" customWidth="1"/>
    <col min="2" max="2" width="33.57421875" style="1" customWidth="1"/>
    <col min="3" max="3" width="30.8515625" style="1" customWidth="1"/>
    <col min="4" max="4" width="31.00390625" style="1" customWidth="1"/>
    <col min="5" max="6" width="28.7109375" style="1" customWidth="1"/>
    <col min="7" max="16384" width="8.8515625" style="1" customWidth="1"/>
  </cols>
  <sheetData>
    <row r="1" spans="1:6" ht="24.75">
      <c r="A1" s="21" t="s">
        <v>92</v>
      </c>
      <c r="B1" s="21"/>
      <c r="C1" s="21"/>
      <c r="D1" s="21"/>
      <c r="E1" s="21"/>
      <c r="F1" s="21"/>
    </row>
    <row r="2" spans="1:6" ht="24.75">
      <c r="A2" s="2"/>
      <c r="B2" s="3"/>
      <c r="C2" s="22" t="s">
        <v>97</v>
      </c>
      <c r="D2" s="22"/>
      <c r="E2" s="4"/>
      <c r="F2" s="4"/>
    </row>
    <row r="3" spans="1:6" ht="24.75">
      <c r="A3" s="5"/>
      <c r="B3" s="5"/>
      <c r="C3" s="6"/>
      <c r="D3" s="6"/>
      <c r="E3" s="6"/>
      <c r="F3" s="6"/>
    </row>
    <row r="4" spans="1:6" ht="24.75">
      <c r="A4" s="23" t="s">
        <v>93</v>
      </c>
      <c r="B4" s="23"/>
      <c r="C4" s="4"/>
      <c r="D4" s="4"/>
      <c r="E4" s="4"/>
      <c r="F4" s="4"/>
    </row>
    <row r="5" spans="1:6" ht="24.75" customHeight="1">
      <c r="A5" s="24" t="s">
        <v>94</v>
      </c>
      <c r="B5" s="24" t="s">
        <v>6</v>
      </c>
      <c r="C5" s="25" t="s">
        <v>1</v>
      </c>
      <c r="D5" s="25" t="s">
        <v>2</v>
      </c>
      <c r="E5" s="25" t="s">
        <v>5</v>
      </c>
      <c r="F5" s="25" t="s">
        <v>55</v>
      </c>
    </row>
    <row r="6" spans="1:6" ht="65.25" customHeight="1">
      <c r="A6" s="24"/>
      <c r="B6" s="24"/>
      <c r="C6" s="25"/>
      <c r="D6" s="25"/>
      <c r="E6" s="25"/>
      <c r="F6" s="25"/>
    </row>
    <row r="7" spans="1:6" ht="65.25" customHeight="1">
      <c r="A7" s="7" t="s">
        <v>3</v>
      </c>
      <c r="B7" s="8" t="s">
        <v>29</v>
      </c>
      <c r="C7" s="12">
        <v>319799427.5502</v>
      </c>
      <c r="D7" s="12">
        <v>228275852.2579</v>
      </c>
      <c r="E7" s="12">
        <v>275890764.3994</v>
      </c>
      <c r="F7" s="12">
        <v>194907734.7187</v>
      </c>
    </row>
    <row r="8" spans="1:6" ht="50.25">
      <c r="A8" s="13" t="s">
        <v>56</v>
      </c>
      <c r="B8" s="14" t="s">
        <v>7</v>
      </c>
      <c r="C8" s="15">
        <v>282777369.9671</v>
      </c>
      <c r="D8" s="15">
        <v>205843316.8608</v>
      </c>
      <c r="E8" s="15">
        <v>238475744.8</v>
      </c>
      <c r="F8" s="15">
        <v>171460216.4048</v>
      </c>
    </row>
    <row r="9" spans="1:6" ht="24.75">
      <c r="A9" s="13" t="s">
        <v>57</v>
      </c>
      <c r="B9" s="14" t="s">
        <v>8</v>
      </c>
      <c r="C9" s="15">
        <v>177455660.115</v>
      </c>
      <c r="D9" s="15">
        <v>130293280.9099</v>
      </c>
      <c r="E9" s="15">
        <v>154111572.4</v>
      </c>
      <c r="F9" s="15">
        <v>111937542.768</v>
      </c>
    </row>
    <row r="10" spans="1:6" ht="100.5">
      <c r="A10" s="13" t="s">
        <v>58</v>
      </c>
      <c r="B10" s="14" t="s">
        <v>9</v>
      </c>
      <c r="C10" s="15">
        <v>34728300</v>
      </c>
      <c r="D10" s="15">
        <v>26165115.6678</v>
      </c>
      <c r="E10" s="15">
        <v>33747900</v>
      </c>
      <c r="F10" s="15">
        <v>25361409.4496</v>
      </c>
    </row>
    <row r="11" spans="1:6" ht="24.75">
      <c r="A11" s="13" t="s">
        <v>59</v>
      </c>
      <c r="B11" s="14" t="s">
        <v>10</v>
      </c>
      <c r="C11" s="15">
        <v>12063234.8944</v>
      </c>
      <c r="D11" s="15">
        <v>9385999.3332</v>
      </c>
      <c r="E11" s="15">
        <v>7253165</v>
      </c>
      <c r="F11" s="15">
        <v>5502454.2827</v>
      </c>
    </row>
    <row r="12" spans="1:6" ht="24.75">
      <c r="A12" s="13" t="s">
        <v>60</v>
      </c>
      <c r="B12" s="14" t="s">
        <v>11</v>
      </c>
      <c r="C12" s="15">
        <v>37382254.66</v>
      </c>
      <c r="D12" s="15">
        <v>26302160.9645</v>
      </c>
      <c r="E12" s="15">
        <v>27932036.9</v>
      </c>
      <c r="F12" s="15">
        <v>20187691.4949</v>
      </c>
    </row>
    <row r="13" spans="1:6" ht="75">
      <c r="A13" s="13" t="s">
        <v>61</v>
      </c>
      <c r="B13" s="14" t="s">
        <v>12</v>
      </c>
      <c r="C13" s="15">
        <v>62893.4</v>
      </c>
      <c r="D13" s="15">
        <f>47345.857-0.1</f>
        <v>47345.757000000005</v>
      </c>
      <c r="E13" s="15">
        <v>8661</v>
      </c>
      <c r="F13" s="15">
        <v>6299.1921</v>
      </c>
    </row>
    <row r="14" spans="1:6" ht="24.75">
      <c r="A14" s="13" t="s">
        <v>62</v>
      </c>
      <c r="B14" s="14" t="s">
        <v>13</v>
      </c>
      <c r="C14" s="15">
        <v>1391368</v>
      </c>
      <c r="D14" s="15">
        <v>997419.876</v>
      </c>
      <c r="E14" s="15">
        <v>866911</v>
      </c>
      <c r="F14" s="15">
        <v>600031.3228</v>
      </c>
    </row>
    <row r="15" spans="1:6" ht="100.5">
      <c r="A15" s="13" t="s">
        <v>63</v>
      </c>
      <c r="B15" s="14" t="s">
        <v>14</v>
      </c>
      <c r="C15" s="15">
        <v>0</v>
      </c>
      <c r="D15" s="15">
        <v>357.7962</v>
      </c>
      <c r="E15" s="15">
        <v>0</v>
      </c>
      <c r="F15" s="15">
        <v>174.9733</v>
      </c>
    </row>
    <row r="16" spans="1:6" ht="126">
      <c r="A16" s="13" t="s">
        <v>64</v>
      </c>
      <c r="B16" s="14" t="s">
        <v>15</v>
      </c>
      <c r="C16" s="15">
        <v>6598632.2</v>
      </c>
      <c r="D16" s="15">
        <v>5768609.322</v>
      </c>
      <c r="E16" s="15">
        <v>3468368</v>
      </c>
      <c r="F16" s="15">
        <v>3327356.8695</v>
      </c>
    </row>
    <row r="17" spans="1:6" ht="50.25">
      <c r="A17" s="13" t="s">
        <v>65</v>
      </c>
      <c r="B17" s="14" t="s">
        <v>16</v>
      </c>
      <c r="C17" s="15">
        <v>287268</v>
      </c>
      <c r="D17" s="15">
        <f>287267.2582-0.1</f>
        <v>287267.1582</v>
      </c>
      <c r="E17" s="15">
        <v>149072</v>
      </c>
      <c r="F17" s="15">
        <v>167228.7495</v>
      </c>
    </row>
    <row r="18" spans="1:6" ht="75">
      <c r="A18" s="13" t="s">
        <v>66</v>
      </c>
      <c r="B18" s="14" t="s">
        <v>17</v>
      </c>
      <c r="C18" s="15">
        <v>1796523.8781</v>
      </c>
      <c r="D18" s="15">
        <v>1591511.8637</v>
      </c>
      <c r="E18" s="15">
        <v>1563667.5</v>
      </c>
      <c r="F18" s="15">
        <v>1144880.1378</v>
      </c>
    </row>
    <row r="19" spans="1:6" ht="75">
      <c r="A19" s="13" t="s">
        <v>67</v>
      </c>
      <c r="B19" s="14" t="s">
        <v>18</v>
      </c>
      <c r="C19" s="15">
        <v>1078496.5963</v>
      </c>
      <c r="D19" s="15">
        <v>1034657.3134</v>
      </c>
      <c r="E19" s="15">
        <v>227007</v>
      </c>
      <c r="F19" s="15">
        <v>51915.7987</v>
      </c>
    </row>
    <row r="20" spans="1:6" ht="50.25">
      <c r="A20" s="13" t="s">
        <v>68</v>
      </c>
      <c r="B20" s="14" t="s">
        <v>19</v>
      </c>
      <c r="C20" s="15">
        <v>1354</v>
      </c>
      <c r="D20" s="15">
        <v>1287.3655</v>
      </c>
      <c r="E20" s="15">
        <v>1354</v>
      </c>
      <c r="F20" s="15">
        <v>1287.3655</v>
      </c>
    </row>
    <row r="21" spans="1:6" ht="50.25">
      <c r="A21" s="13" t="s">
        <v>69</v>
      </c>
      <c r="B21" s="14" t="s">
        <v>20</v>
      </c>
      <c r="C21" s="15">
        <f>3299946.15-0.1</f>
        <v>3299946.05</v>
      </c>
      <c r="D21" s="15">
        <v>2970502.1624</v>
      </c>
      <c r="E21" s="15">
        <v>2748030</v>
      </c>
      <c r="F21" s="15">
        <f>2461664.556-0.1</f>
        <v>2461664.456</v>
      </c>
    </row>
    <row r="22" spans="1:6" ht="24.75">
      <c r="A22" s="13" t="s">
        <v>70</v>
      </c>
      <c r="B22" s="14" t="s">
        <v>21</v>
      </c>
      <c r="C22" s="15">
        <v>6631438.0733</v>
      </c>
      <c r="D22" s="15">
        <v>997801.1709</v>
      </c>
      <c r="E22" s="15">
        <v>6398000</v>
      </c>
      <c r="F22" s="15">
        <v>710279.4443</v>
      </c>
    </row>
    <row r="23" spans="1:6" ht="48.75" customHeight="1">
      <c r="A23" s="13" t="s">
        <v>71</v>
      </c>
      <c r="B23" s="14" t="s">
        <v>22</v>
      </c>
      <c r="C23" s="15">
        <v>37022057.5831</v>
      </c>
      <c r="D23" s="15">
        <v>22432535.3971</v>
      </c>
      <c r="E23" s="15">
        <v>37415019.5994</v>
      </c>
      <c r="F23" s="15">
        <v>23447518.3139</v>
      </c>
    </row>
    <row r="24" spans="1:6" ht="100.5">
      <c r="A24" s="13" t="s">
        <v>72</v>
      </c>
      <c r="B24" s="14" t="s">
        <v>23</v>
      </c>
      <c r="C24" s="15">
        <v>35370724.7538</v>
      </c>
      <c r="D24" s="15">
        <v>21550994.0891</v>
      </c>
      <c r="E24" s="15">
        <v>35445028.6538</v>
      </c>
      <c r="F24" s="15">
        <v>21611478.5911</v>
      </c>
    </row>
    <row r="25" spans="1:6" ht="75">
      <c r="A25" s="13" t="s">
        <v>73</v>
      </c>
      <c r="B25" s="14" t="s">
        <v>24</v>
      </c>
      <c r="C25" s="15">
        <v>64519.5</v>
      </c>
      <c r="D25" s="15">
        <v>19355.85</v>
      </c>
      <c r="E25" s="15">
        <v>64519.5</v>
      </c>
      <c r="F25" s="15">
        <f>19355.85</f>
        <v>19355.85</v>
      </c>
    </row>
    <row r="26" spans="1:6" ht="75">
      <c r="A26" s="13" t="s">
        <v>74</v>
      </c>
      <c r="B26" s="14" t="s">
        <v>25</v>
      </c>
      <c r="C26" s="15">
        <v>337489.5141</v>
      </c>
      <c r="D26" s="15">
        <v>243424.0441</v>
      </c>
      <c r="E26" s="15">
        <v>336844.5141</v>
      </c>
      <c r="F26" s="15">
        <v>242574.0441</v>
      </c>
    </row>
    <row r="27" spans="1:6" ht="50.25">
      <c r="A27" s="13" t="s">
        <v>75</v>
      </c>
      <c r="B27" s="14" t="s">
        <v>26</v>
      </c>
      <c r="C27" s="15">
        <v>353354.7663</v>
      </c>
      <c r="D27" s="15">
        <v>362633.9078</v>
      </c>
      <c r="E27" s="15">
        <v>300000</v>
      </c>
      <c r="F27" s="15">
        <v>304946.272</v>
      </c>
    </row>
    <row r="28" spans="1:6" ht="201">
      <c r="A28" s="13" t="s">
        <v>0</v>
      </c>
      <c r="B28" s="14" t="s">
        <v>27</v>
      </c>
      <c r="C28" s="15">
        <v>912870.3231</v>
      </c>
      <c r="D28" s="15">
        <v>275003.775</v>
      </c>
      <c r="E28" s="15">
        <v>1285528.2056</v>
      </c>
      <c r="F28" s="15">
        <v>1288050.7936</v>
      </c>
    </row>
    <row r="29" spans="1:6" ht="126">
      <c r="A29" s="13" t="s">
        <v>76</v>
      </c>
      <c r="B29" s="14" t="s">
        <v>28</v>
      </c>
      <c r="C29" s="15">
        <v>-16901.2742</v>
      </c>
      <c r="D29" s="15">
        <v>-18876.2689</v>
      </c>
      <c r="E29" s="15">
        <v>-16901.2742</v>
      </c>
      <c r="F29" s="15">
        <v>-18887.2369</v>
      </c>
    </row>
    <row r="30" spans="1:6" ht="54" customHeight="1">
      <c r="A30" s="9" t="s">
        <v>95</v>
      </c>
      <c r="B30" s="10" t="s">
        <v>54</v>
      </c>
      <c r="C30" s="12">
        <v>345587894.0691</v>
      </c>
      <c r="D30" s="12">
        <v>212797446.27</v>
      </c>
      <c r="E30" s="12">
        <v>295261566.1915</v>
      </c>
      <c r="F30" s="12">
        <v>182568233.9379</v>
      </c>
    </row>
    <row r="31" spans="1:6" ht="24.75">
      <c r="A31" s="13" t="s">
        <v>77</v>
      </c>
      <c r="B31" s="14" t="s">
        <v>30</v>
      </c>
      <c r="C31" s="15">
        <v>22635508.3602</v>
      </c>
      <c r="D31" s="15">
        <v>11961050.8858</v>
      </c>
      <c r="E31" s="15">
        <v>14328947.606</v>
      </c>
      <c r="F31" s="15">
        <v>6411285.0686</v>
      </c>
    </row>
    <row r="32" spans="1:6" ht="75">
      <c r="A32" s="13" t="s">
        <v>78</v>
      </c>
      <c r="B32" s="14" t="s">
        <v>31</v>
      </c>
      <c r="C32" s="15">
        <v>33960.9</v>
      </c>
      <c r="D32" s="15">
        <v>26986.1</v>
      </c>
      <c r="E32" s="15">
        <v>726818.45</v>
      </c>
      <c r="F32" s="15">
        <v>573145.5311</v>
      </c>
    </row>
    <row r="33" spans="1:6" ht="24.75">
      <c r="A33" s="13" t="s">
        <v>79</v>
      </c>
      <c r="B33" s="14" t="s">
        <v>32</v>
      </c>
      <c r="C33" s="15">
        <v>149054.81</v>
      </c>
      <c r="D33" s="15">
        <v>93043.0202</v>
      </c>
      <c r="E33" s="15">
        <v>149054.81</v>
      </c>
      <c r="F33" s="15">
        <v>98708.4743</v>
      </c>
    </row>
    <row r="34" spans="1:6" ht="75">
      <c r="A34" s="13" t="s">
        <v>78</v>
      </c>
      <c r="B34" s="14" t="s">
        <v>33</v>
      </c>
      <c r="C34" s="15">
        <v>0</v>
      </c>
      <c r="D34" s="15">
        <v>0</v>
      </c>
      <c r="E34" s="15">
        <v>88521.5</v>
      </c>
      <c r="F34" s="15">
        <v>65866.7433</v>
      </c>
    </row>
    <row r="35" spans="1:6" ht="75">
      <c r="A35" s="13" t="s">
        <v>80</v>
      </c>
      <c r="B35" s="14" t="s">
        <v>34</v>
      </c>
      <c r="C35" s="15">
        <v>2395059.8696</v>
      </c>
      <c r="D35" s="15">
        <v>1526596.2921</v>
      </c>
      <c r="E35" s="15">
        <f>1791752.4479+0.1</f>
        <v>1791752.5479000001</v>
      </c>
      <c r="F35" s="15">
        <v>1093944.3965</v>
      </c>
    </row>
    <row r="36" spans="1:6" ht="24.75">
      <c r="A36" s="13" t="s">
        <v>81</v>
      </c>
      <c r="B36" s="14" t="s">
        <v>35</v>
      </c>
      <c r="C36" s="15">
        <v>90479492.983</v>
      </c>
      <c r="D36" s="15">
        <v>56485368.9113</v>
      </c>
      <c r="E36" s="15">
        <v>84510342.4756</v>
      </c>
      <c r="F36" s="15">
        <v>52683486.8973</v>
      </c>
    </row>
    <row r="37" spans="1:6" ht="75">
      <c r="A37" s="13" t="s">
        <v>78</v>
      </c>
      <c r="B37" s="14" t="s">
        <v>36</v>
      </c>
      <c r="C37" s="15">
        <v>41816.9323</v>
      </c>
      <c r="D37" s="15">
        <v>36223.6323</v>
      </c>
      <c r="E37" s="15">
        <v>1029814.2667</v>
      </c>
      <c r="F37" s="15">
        <v>267065.0618</v>
      </c>
    </row>
    <row r="38" spans="1:6" ht="50.25">
      <c r="A38" s="13" t="s">
        <v>82</v>
      </c>
      <c r="B38" s="14" t="s">
        <v>37</v>
      </c>
      <c r="C38" s="15">
        <v>25808058.1186</v>
      </c>
      <c r="D38" s="15">
        <v>11134298.1111</v>
      </c>
      <c r="E38" s="15">
        <v>20199447.301</v>
      </c>
      <c r="F38" s="15">
        <v>7671029.6049</v>
      </c>
    </row>
    <row r="39" spans="1:6" ht="75">
      <c r="A39" s="13" t="s">
        <v>78</v>
      </c>
      <c r="B39" s="14" t="s">
        <v>38</v>
      </c>
      <c r="C39" s="15">
        <v>6719.9</v>
      </c>
      <c r="D39" s="15">
        <v>0</v>
      </c>
      <c r="E39" s="15">
        <v>1210987.9998</v>
      </c>
      <c r="F39" s="15">
        <v>381004.7648</v>
      </c>
    </row>
    <row r="40" spans="1:6" ht="24.75">
      <c r="A40" s="13" t="s">
        <v>83</v>
      </c>
      <c r="B40" s="14" t="s">
        <v>39</v>
      </c>
      <c r="C40" s="15">
        <v>2631790.4737</v>
      </c>
      <c r="D40" s="15">
        <v>324883.4176</v>
      </c>
      <c r="E40" s="15">
        <v>2287245.125</v>
      </c>
      <c r="F40" s="15">
        <v>270597.9359</v>
      </c>
    </row>
    <row r="41" spans="1:6" ht="75">
      <c r="A41" s="13" t="s">
        <v>78</v>
      </c>
      <c r="B41" s="14" t="s">
        <v>40</v>
      </c>
      <c r="C41" s="15">
        <v>718.49</v>
      </c>
      <c r="D41" s="15">
        <v>0</v>
      </c>
      <c r="E41" s="15">
        <v>1735.79</v>
      </c>
      <c r="F41" s="15">
        <v>734.2407</v>
      </c>
    </row>
    <row r="42" spans="1:6" ht="24.75">
      <c r="A42" s="13" t="s">
        <v>84</v>
      </c>
      <c r="B42" s="14" t="s">
        <v>41</v>
      </c>
      <c r="C42" s="15">
        <v>103905563.6007</v>
      </c>
      <c r="D42" s="15">
        <v>68406341.8739</v>
      </c>
      <c r="E42" s="15">
        <v>73186731.9263</v>
      </c>
      <c r="F42" s="15">
        <v>48648541.7829</v>
      </c>
    </row>
    <row r="43" spans="1:6" ht="75">
      <c r="A43" s="13" t="s">
        <v>78</v>
      </c>
      <c r="B43" s="14" t="s">
        <v>42</v>
      </c>
      <c r="C43" s="15">
        <v>2567238.273</v>
      </c>
      <c r="D43" s="15">
        <v>0</v>
      </c>
      <c r="E43" s="15">
        <v>28514896.919</v>
      </c>
      <c r="F43" s="15">
        <v>19416186.6645</v>
      </c>
    </row>
    <row r="44" spans="1:6" ht="24.75">
      <c r="A44" s="13" t="s">
        <v>85</v>
      </c>
      <c r="B44" s="14" t="s">
        <v>43</v>
      </c>
      <c r="C44" s="15">
        <v>18048138.9766</v>
      </c>
      <c r="D44" s="15">
        <v>11115917.2905</v>
      </c>
      <c r="E44" s="15">
        <v>11762704.0299</v>
      </c>
      <c r="F44" s="15">
        <v>6799304.2133</v>
      </c>
    </row>
    <row r="45" spans="1:6" ht="75">
      <c r="A45" s="13" t="s">
        <v>78</v>
      </c>
      <c r="B45" s="14" t="s">
        <v>44</v>
      </c>
      <c r="C45" s="15">
        <v>367916.9</v>
      </c>
      <c r="D45" s="15">
        <v>0</v>
      </c>
      <c r="E45" s="15">
        <v>740192.831</v>
      </c>
      <c r="F45" s="15">
        <v>224500.8703</v>
      </c>
    </row>
    <row r="46" spans="1:6" ht="24.75">
      <c r="A46" s="13" t="s">
        <v>86</v>
      </c>
      <c r="B46" s="14" t="s">
        <v>45</v>
      </c>
      <c r="C46" s="15">
        <v>25294540.714</v>
      </c>
      <c r="D46" s="15">
        <v>16149671.4296</v>
      </c>
      <c r="E46" s="15">
        <v>25291997.092</v>
      </c>
      <c r="F46" s="15">
        <v>16159351.8325</v>
      </c>
    </row>
    <row r="47" spans="1:6" ht="75">
      <c r="A47" s="13" t="s">
        <v>78</v>
      </c>
      <c r="B47" s="14" t="s">
        <v>46</v>
      </c>
      <c r="C47" s="15">
        <v>8640169.985</v>
      </c>
      <c r="D47" s="15">
        <v>5991003.7828</v>
      </c>
      <c r="E47" s="15">
        <v>8699996.685</v>
      </c>
      <c r="F47" s="15">
        <v>6035873.8078</v>
      </c>
    </row>
    <row r="48" spans="1:6" ht="24.75">
      <c r="A48" s="13" t="s">
        <v>87</v>
      </c>
      <c r="B48" s="14" t="s">
        <v>7</v>
      </c>
      <c r="C48" s="15">
        <f>43622492.7517-0.1</f>
        <v>43622492.6517</v>
      </c>
      <c r="D48" s="15">
        <v>29673876.6971</v>
      </c>
      <c r="E48" s="15">
        <f>41853457.1303+0.1</f>
        <v>41853457.2303</v>
      </c>
      <c r="F48" s="15">
        <v>28797591.3316</v>
      </c>
    </row>
    <row r="49" spans="1:6" ht="75">
      <c r="A49" s="13" t="s">
        <v>78</v>
      </c>
      <c r="B49" s="14" t="s">
        <v>47</v>
      </c>
      <c r="C49" s="15">
        <v>177042.4018</v>
      </c>
      <c r="D49" s="15">
        <v>130102.2562</v>
      </c>
      <c r="E49" s="15">
        <v>2280757.1976</v>
      </c>
      <c r="F49" s="15">
        <v>1577356.5908</v>
      </c>
    </row>
    <row r="50" spans="1:6" ht="24.75">
      <c r="A50" s="13" t="s">
        <v>88</v>
      </c>
      <c r="B50" s="14" t="s">
        <v>48</v>
      </c>
      <c r="C50" s="15">
        <v>8156921.5066</v>
      </c>
      <c r="D50" s="15">
        <v>4650300.6698</v>
      </c>
      <c r="E50" s="15">
        <v>4881538.7062</v>
      </c>
      <c r="F50" s="15">
        <v>2651811.1866</v>
      </c>
    </row>
    <row r="51" spans="1:6" ht="75">
      <c r="A51" s="13" t="s">
        <v>78</v>
      </c>
      <c r="B51" s="14" t="s">
        <v>49</v>
      </c>
      <c r="C51" s="15">
        <v>25522.4</v>
      </c>
      <c r="D51" s="15">
        <v>0</v>
      </c>
      <c r="E51" s="15">
        <v>298156.237</v>
      </c>
      <c r="F51" s="15">
        <v>200343.9709</v>
      </c>
    </row>
    <row r="52" spans="1:6" ht="50.25">
      <c r="A52" s="13" t="s">
        <v>89</v>
      </c>
      <c r="B52" s="14" t="s">
        <v>50</v>
      </c>
      <c r="C52" s="15">
        <v>1942931.8456</v>
      </c>
      <c r="D52" s="15">
        <v>1072366.5066</v>
      </c>
      <c r="E52" s="15">
        <v>1913342.81</v>
      </c>
      <c r="F52" s="15">
        <v>1049269.7759</v>
      </c>
    </row>
    <row r="53" spans="1:6" ht="75">
      <c r="A53" s="16" t="s">
        <v>90</v>
      </c>
      <c r="B53" s="17" t="s">
        <v>51</v>
      </c>
      <c r="C53" s="15">
        <v>518340.0588</v>
      </c>
      <c r="D53" s="15">
        <v>203731.1644</v>
      </c>
      <c r="E53" s="15">
        <v>89490.3</v>
      </c>
      <c r="F53" s="15">
        <v>0</v>
      </c>
    </row>
    <row r="54" spans="1:6" ht="100.5">
      <c r="A54" s="16" t="s">
        <v>91</v>
      </c>
      <c r="B54" s="17" t="s">
        <v>52</v>
      </c>
      <c r="C54" s="15">
        <v>0</v>
      </c>
      <c r="D54" s="15">
        <v>0</v>
      </c>
      <c r="E54" s="15">
        <f>13015514.4314</f>
        <v>13015514.4314</v>
      </c>
      <c r="F54" s="15">
        <v>10233311.4376</v>
      </c>
    </row>
    <row r="55" spans="1:6" ht="75">
      <c r="A55" s="16" t="s">
        <v>78</v>
      </c>
      <c r="B55" s="17" t="s">
        <v>53</v>
      </c>
      <c r="C55" s="15">
        <v>0</v>
      </c>
      <c r="D55" s="15">
        <v>0</v>
      </c>
      <c r="E55" s="15">
        <v>13015514.4314</v>
      </c>
      <c r="F55" s="15">
        <v>10233311.4376</v>
      </c>
    </row>
    <row r="56" spans="1:6" ht="49.5">
      <c r="A56" s="18" t="s">
        <v>4</v>
      </c>
      <c r="B56" s="19" t="s">
        <v>96</v>
      </c>
      <c r="C56" s="12">
        <v>-25785358.3755</v>
      </c>
      <c r="D56" s="12">
        <v>15478405.9879</v>
      </c>
      <c r="E56" s="12">
        <v>-19367693.6487</v>
      </c>
      <c r="F56" s="12">
        <v>12339500.7808</v>
      </c>
    </row>
    <row r="58" ht="24.75">
      <c r="G58" s="20"/>
    </row>
    <row r="59" ht="24.75">
      <c r="G59" s="20"/>
    </row>
  </sheetData>
  <sheetProtection/>
  <autoFilter ref="A30:F56"/>
  <mergeCells count="9">
    <mergeCell ref="A1:F1"/>
    <mergeCell ref="C2:D2"/>
    <mergeCell ref="A4:B4"/>
    <mergeCell ref="A5:A6"/>
    <mergeCell ref="B5:B6"/>
    <mergeCell ref="C5:C6"/>
    <mergeCell ref="D5:D6"/>
    <mergeCell ref="E5:E6"/>
    <mergeCell ref="F5:F6"/>
  </mergeCells>
  <printOptions/>
  <pageMargins left="0.15748031496062992" right="0.15748031496062992" top="0.1968503937007874" bottom="0.1968503937007874" header="0.5118110236220472" footer="0.5118110236220472"/>
  <pageSetup fitToHeight="0" fitToWidth="1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Тимуршина Резеда Каримовна</dc:creator>
  <cp:keywords/>
  <dc:description/>
  <cp:lastModifiedBy>Тимуршина Резеда Каримовна</cp:lastModifiedBy>
  <cp:lastPrinted>2019-10-15T14:49:44Z</cp:lastPrinted>
  <dcterms:created xsi:type="dcterms:W3CDTF">2019-10-11T12:34:45Z</dcterms:created>
  <dcterms:modified xsi:type="dcterms:W3CDTF">2019-10-17T11:51:11Z</dcterms:modified>
  <cp:category/>
  <cp:version/>
  <cp:contentType/>
  <cp:contentStatus/>
</cp:coreProperties>
</file>